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4180" yWindow="-795" windowWidth="19320" windowHeight="11760" tabRatio="689"/>
  </bookViews>
  <sheets>
    <sheet name="Срочное право" sheetId="1" r:id="rId1"/>
    <sheet name="Веб-интерфейс на срочное право" sheetId="2" r:id="rId2"/>
    <sheet name="Состав новых разделов" sheetId="6" r:id="rId3"/>
  </sheets>
  <definedNames>
    <definedName name="_xlnm.Print_Area" localSheetId="0">'Срочное право'!$A$5:$F$77</definedName>
  </definedNames>
  <calcPr calcId="145621"/>
</workbook>
</file>

<file path=xl/calcChain.xml><?xml version="1.0" encoding="utf-8"?>
<calcChain xmlns="http://schemas.openxmlformats.org/spreadsheetml/2006/main">
  <c r="E73" i="1" l="1"/>
  <c r="F73" i="1"/>
  <c r="D73" i="1"/>
  <c r="G7" i="2" l="1"/>
  <c r="G8" i="2"/>
  <c r="G9" i="2"/>
  <c r="G10" i="2"/>
  <c r="G11" i="2"/>
  <c r="G12" i="2"/>
  <c r="G13" i="2"/>
  <c r="G14" i="2"/>
  <c r="G17" i="2"/>
  <c r="G18" i="2"/>
  <c r="G19" i="2"/>
  <c r="G20" i="2"/>
  <c r="G21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6" i="2"/>
  <c r="F7" i="2"/>
  <c r="F8" i="2"/>
  <c r="F9" i="2"/>
  <c r="F10" i="2"/>
  <c r="F11" i="2"/>
  <c r="F12" i="2"/>
  <c r="F13" i="2"/>
  <c r="F14" i="2"/>
  <c r="F17" i="2"/>
  <c r="F18" i="2"/>
  <c r="F19" i="2"/>
  <c r="F20" i="2"/>
  <c r="F21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6" i="2"/>
  <c r="E7" i="2"/>
  <c r="E8" i="2"/>
  <c r="E9" i="2"/>
  <c r="E10" i="2"/>
  <c r="E11" i="2"/>
  <c r="E12" i="2"/>
  <c r="E13" i="2"/>
  <c r="E14" i="2"/>
  <c r="E17" i="2"/>
  <c r="E18" i="2"/>
  <c r="E19" i="2"/>
  <c r="E20" i="2"/>
  <c r="E21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6" i="2"/>
  <c r="D7" i="2"/>
  <c r="D8" i="2"/>
  <c r="D9" i="2"/>
  <c r="D10" i="2"/>
  <c r="D11" i="2"/>
  <c r="D12" i="2"/>
  <c r="D13" i="2"/>
  <c r="D14" i="2"/>
  <c r="D17" i="2"/>
  <c r="D18" i="2"/>
  <c r="D19" i="2"/>
  <c r="D20" i="2"/>
  <c r="D21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6" i="2"/>
</calcChain>
</file>

<file path=xl/sharedStrings.xml><?xml version="1.0" encoding="utf-8"?>
<sst xmlns="http://schemas.openxmlformats.org/spreadsheetml/2006/main" count="179" uniqueCount="97">
  <si>
    <t>Право на использование программы (НДС не облагается на основании пп.26 п.2.ст.149 части II НК РФ)</t>
  </si>
  <si>
    <t>Номер</t>
  </si>
  <si>
    <t>Название раздела</t>
  </si>
  <si>
    <t>Локальная версия</t>
  </si>
  <si>
    <t>Общие положения. Терминология. Стандартизация. Документация.</t>
  </si>
  <si>
    <t>Социология. Услуги. Организация фирм и управление ими. Администрация. Транспорт.</t>
  </si>
  <si>
    <t>Математика. Естественные науки.</t>
  </si>
  <si>
    <t>Здравоохранение.</t>
  </si>
  <si>
    <t xml:space="preserve">Испытания. </t>
  </si>
  <si>
    <t>Механические системы и устройства общего назначения.</t>
  </si>
  <si>
    <t xml:space="preserve">Гидравлические и пневматические системы и компоненты общего назначения. </t>
  </si>
  <si>
    <t>Электротехника.</t>
  </si>
  <si>
    <t>Электроника.</t>
  </si>
  <si>
    <t>Телекоммуникации. Аудио- и видеотехника.</t>
  </si>
  <si>
    <t>Информационные технологии. Машины конторские.</t>
  </si>
  <si>
    <t>Технология получения изображений.</t>
  </si>
  <si>
    <t>Точная механика. Ювелирное дело.</t>
  </si>
  <si>
    <t>Дорожно-транспортная техника.</t>
  </si>
  <si>
    <t>Железнодорожная техника.</t>
  </si>
  <si>
    <t>Судостроение и морские сооружения.</t>
  </si>
  <si>
    <t>Авиационная и космическая техника.</t>
  </si>
  <si>
    <t>Подъемно-транспортное оборудование.</t>
  </si>
  <si>
    <t>Упаковка и размещение грузов.</t>
  </si>
  <si>
    <t>Текстильное и кожевенное производство.</t>
  </si>
  <si>
    <t>Швейная промышленность.</t>
  </si>
  <si>
    <t>Сельское хозяйство.</t>
  </si>
  <si>
    <t>Производство пищевых продуктов.</t>
  </si>
  <si>
    <t>Химическая промышленность.</t>
  </si>
  <si>
    <t>Горное дело и полезные ископаемые.</t>
  </si>
  <si>
    <t>Добыча и переработка нефти, газа и смежные производства.</t>
  </si>
  <si>
    <t>Металлургия.</t>
  </si>
  <si>
    <t>Технология переработки древесины.</t>
  </si>
  <si>
    <t>Стекольная и керамическая промышленность.</t>
  </si>
  <si>
    <t>Резиновая, резинотехническая, асбестотехническая и пластмассовая промышленность.</t>
  </si>
  <si>
    <t>Целлюлозно-бумажная промышленность.</t>
  </si>
  <si>
    <t>Лакокрасочная промышленность.</t>
  </si>
  <si>
    <t>Гражданское строительство.</t>
  </si>
  <si>
    <t>Военная техника</t>
  </si>
  <si>
    <t>Бытовая техника и торговое оборудование. Отдых. Спорт.</t>
  </si>
  <si>
    <t>Строительство. Версия Econom.</t>
  </si>
  <si>
    <t>Строительство. Версия Full.</t>
  </si>
  <si>
    <t>Строительство.  Версия Max.</t>
  </si>
  <si>
    <t>Строительство автомобильных дорог. Версия Full</t>
  </si>
  <si>
    <t>Строительство автомобильных дорог. Версия  Max</t>
  </si>
  <si>
    <t>Нефтегазовая отрасль Full ( включает разделы 1001, 1, 13, 27, 71, 75)</t>
  </si>
  <si>
    <t>Технический надзор</t>
  </si>
  <si>
    <t xml:space="preserve">ПромЭксперт (все разделы 202-206) </t>
  </si>
  <si>
    <t>ПромЭксперт.Техничеcкое регулирование</t>
  </si>
  <si>
    <t>ПромЭксперт.Охрана труда и безопасность</t>
  </si>
  <si>
    <t>ПромЭксперт.Промышленная безопасность</t>
  </si>
  <si>
    <t>ПромЭксперт.Охрана окружающей среды. 
Природопользование</t>
  </si>
  <si>
    <t>ППР. Мосты. (Поставка возможна только совместно с разделом 1005)</t>
  </si>
  <si>
    <t xml:space="preserve">ISO Total </t>
  </si>
  <si>
    <t>Национальные стандарты</t>
  </si>
  <si>
    <t xml:space="preserve"> Доказательная база ТР ТС</t>
  </si>
  <si>
    <t>Разработчики ТУ</t>
  </si>
  <si>
    <t xml:space="preserve">Каталожные листы </t>
  </si>
  <si>
    <t>Сеть до            5 р.м.</t>
  </si>
  <si>
    <t>Сеть          6- 10 р.м.</t>
  </si>
  <si>
    <t>Минимальный план обновления выбранных разделов  от 6 месяцев при условии стоимости именно веб-интерфейса не ниже  20 000 рублей..</t>
  </si>
  <si>
    <t>Веб-интерфейс  нельзя приобрести отдельно. Он является дополнительной опцией и  докупается для ранее приобретенных разделов и/или покупается для  новых разделов NormaCS 4.х</t>
  </si>
  <si>
    <t>Машиностроение</t>
  </si>
  <si>
    <t>Строительные материалы и строительство</t>
  </si>
  <si>
    <t>Стандарты по трубопроводной арматуре (ТПА)</t>
  </si>
  <si>
    <t>Стоимость предоставления (передачи) неисключительных прав на использование программного обеспечения ИПС «NormaCS 4.х»</t>
  </si>
  <si>
    <t>ПРАЙС-ЛИСТ АО «НАНОСОФТ» от 01.12.2020</t>
  </si>
  <si>
    <t>Металлообработка Full (включает разделы 1, 21, 77)</t>
  </si>
  <si>
    <t>Базовые разделы</t>
  </si>
  <si>
    <t>Новые разделы</t>
  </si>
  <si>
    <t xml:space="preserve">ПромЭксперт (комплект из 2 любых разделов) </t>
  </si>
  <si>
    <t>Сеть       11-15 р.м.</t>
  </si>
  <si>
    <t>Нефтегазовая отрасль Total</t>
  </si>
  <si>
    <t>Строительство Total</t>
  </si>
  <si>
    <t>Энергетика Total</t>
  </si>
  <si>
    <t>Машиностроение. Total</t>
  </si>
  <si>
    <t>Метрологическое обеспечение Total</t>
  </si>
  <si>
    <t>Дополнительные разделы</t>
  </si>
  <si>
    <t xml:space="preserve">Энергетика и теплотехника </t>
  </si>
  <si>
    <t xml:space="preserve">Электроэнергетическая отрасль </t>
  </si>
  <si>
    <t xml:space="preserve"> Реестр методик выполнения измерений</t>
  </si>
  <si>
    <t>Сеть             11-15 р.м.</t>
  </si>
  <si>
    <t>Сеть              16-20 р.м.</t>
  </si>
  <si>
    <t>Раздел</t>
  </si>
  <si>
    <t>Состав</t>
  </si>
  <si>
    <t>1. Общие положения. Терминология. Стандартизация. Документация, 13. Охрана окружающей среды, защита человека от воздействия окружающей среды. Безопасность.,  53. Подъемно-транспортное оборудование. 55. Упаковка и размещение грузов. 71. Химическая промышленность. 75. Добыча и переработка нефти, газа и смежные производства. 1005. Строительство автомобильных дорог. Версия  Max</t>
  </si>
  <si>
    <t>1. Общие положения. Терминология. Стандартизация. Документация, 1002. Строительство  Мах, Каталожные листы, Строительные материалы и строительство, Гражданское строительство</t>
  </si>
  <si>
    <t>27. Энергетика и теплотехника, 2000. Электроэнергетическая отрасль, 1002. Строительство Мах</t>
  </si>
  <si>
    <t>На поставку и обслуживание разделов с количеством сетевых мест более 20 действуют договорные цены, которые подлежат обязательному согласованию с АО "Нанософт".</t>
  </si>
  <si>
    <t>Сеть             16-20 р.м.</t>
  </si>
  <si>
    <t>ПромЭксперт.Метрологическое обеспечение</t>
  </si>
  <si>
    <t>NormaCS 4.х Professional</t>
  </si>
  <si>
    <t>Охрана окружающей среды, защита человека от воздействия окружающей среды. Безопасность.</t>
  </si>
  <si>
    <r>
      <t xml:space="preserve">ПРАЙС-ЛИСТ АО «НАНОСОФТ» </t>
    </r>
    <r>
      <rPr>
        <b/>
        <sz val="18"/>
        <rFont val="Times New Roman"/>
        <family val="1"/>
        <charset val="204"/>
      </rPr>
      <t>от 01.12.2020</t>
    </r>
  </si>
  <si>
    <t>Метрология и измерения. Физические явления</t>
  </si>
  <si>
    <t>нормативные документы на продукцию машиностроения, 700. Нац. стандарты, 200. Промэксперт, 903. Реестр методик измерений, 904. Реестр типов средств измерений 901. Разработчики ТУ, 702. Доказательная база ТР ТС</t>
  </si>
  <si>
    <t xml:space="preserve">17. Метрология и измерения. Физические явления, 206. ПромЭксперт.Метрологическое обеспечение 904. Реестр типов средств измерений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</si>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</sst>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р.&quot;"/>
    <numFmt numFmtId="165" formatCode="[$$-409]#,##0.00"/>
    <numFmt numFmtId="167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sz val="14"/>
      <color indexed="17"/>
      <name val="Arial"/>
      <family val="2"/>
      <charset val="204"/>
    </font>
    <font>
      <b/>
      <sz val="14"/>
      <color indexed="17"/>
      <name val="Arial"/>
      <family val="2"/>
      <charset val="204"/>
    </font>
    <font>
      <b/>
      <sz val="14"/>
      <color indexed="17"/>
      <name val="Arial Cyr"/>
      <family val="2"/>
      <charset val="204"/>
    </font>
    <font>
      <sz val="11"/>
      <color indexed="17"/>
      <name val="Arial"/>
      <family val="2"/>
      <charset val="204"/>
    </font>
    <font>
      <b/>
      <sz val="18"/>
      <color rgb="FF0066FF"/>
      <name val="Times New Roman"/>
      <family val="1"/>
      <charset val="204"/>
    </font>
    <font>
      <b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71">
    <xf numFmtId="0" fontId="0" fillId="0" borderId="0" xfId="0"/>
    <xf numFmtId="164" fontId="6" fillId="2" borderId="1" xfId="2" applyNumberFormat="1" applyFont="1" applyFill="1" applyBorder="1" applyAlignment="1" applyProtection="1">
      <alignment vertical="center"/>
      <protection hidden="1"/>
    </xf>
    <xf numFmtId="0" fontId="9" fillId="2" borderId="0" xfId="2" applyFont="1" applyFill="1" applyAlignment="1" applyProtection="1">
      <alignment horizontal="center" vertical="top"/>
      <protection hidden="1"/>
    </xf>
    <xf numFmtId="0" fontId="10" fillId="2" borderId="0" xfId="2" applyFont="1" applyFill="1" applyProtection="1">
      <protection hidden="1"/>
    </xf>
    <xf numFmtId="165" fontId="11" fillId="2" borderId="0" xfId="2" applyNumberFormat="1" applyFont="1" applyFill="1" applyProtection="1">
      <protection hidden="1"/>
    </xf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7" fillId="3" borderId="1" xfId="2" applyFont="1" applyFill="1" applyBorder="1" applyAlignment="1" applyProtection="1">
      <alignment horizontal="center" vertical="center"/>
      <protection hidden="1"/>
    </xf>
    <xf numFmtId="0" fontId="8" fillId="3" borderId="1" xfId="2" applyFont="1" applyFill="1" applyBorder="1" applyAlignment="1" applyProtection="1">
      <alignment horizontal="center" vertical="center" wrapText="1"/>
      <protection hidden="1"/>
    </xf>
    <xf numFmtId="0" fontId="6" fillId="2" borderId="1" xfId="2" applyFont="1" applyFill="1" applyBorder="1" applyAlignment="1" applyProtection="1">
      <alignment vertical="top" wrapText="1"/>
      <protection hidden="1"/>
    </xf>
    <xf numFmtId="0" fontId="12" fillId="2" borderId="0" xfId="2" applyFont="1" applyFill="1" applyAlignment="1" applyProtection="1">
      <alignment horizontal="center"/>
      <protection hidden="1"/>
    </xf>
    <xf numFmtId="0" fontId="5" fillId="2" borderId="0" xfId="2" applyFont="1" applyFill="1" applyBorder="1" applyAlignment="1" applyProtection="1">
      <alignment horizontal="center" vertical="top"/>
      <protection hidden="1"/>
    </xf>
    <xf numFmtId="0" fontId="0" fillId="0" borderId="0" xfId="0" applyFill="1" applyBorder="1"/>
    <xf numFmtId="0" fontId="0" fillId="0" borderId="0" xfId="0" applyFill="1"/>
    <xf numFmtId="0" fontId="7" fillId="0" borderId="1" xfId="0" applyFont="1" applyBorder="1" applyAlignment="1">
      <alignment horizontal="left"/>
    </xf>
    <xf numFmtId="0" fontId="7" fillId="2" borderId="4" xfId="1" applyFont="1" applyFill="1" applyBorder="1" applyAlignment="1" applyProtection="1">
      <alignment vertical="top"/>
      <protection hidden="1"/>
    </xf>
    <xf numFmtId="0" fontId="7" fillId="2" borderId="2" xfId="1" applyFont="1" applyFill="1" applyBorder="1" applyAlignment="1" applyProtection="1">
      <alignment vertical="top"/>
      <protection hidden="1"/>
    </xf>
    <xf numFmtId="0" fontId="6" fillId="2" borderId="4" xfId="1" applyFont="1" applyFill="1" applyBorder="1" applyAlignment="1" applyProtection="1">
      <alignment horizontal="left" vertical="top"/>
      <protection hidden="1"/>
    </xf>
    <xf numFmtId="0" fontId="6" fillId="2" borderId="2" xfId="1" applyFont="1" applyFill="1" applyBorder="1" applyAlignment="1" applyProtection="1">
      <alignment horizontal="left" vertical="top"/>
      <protection hidden="1"/>
    </xf>
    <xf numFmtId="0" fontId="6" fillId="2" borderId="1" xfId="2" applyFont="1" applyFill="1" applyBorder="1" applyAlignment="1" applyProtection="1">
      <alignment horizontal="center" vertical="top"/>
      <protection hidden="1"/>
    </xf>
    <xf numFmtId="0" fontId="0" fillId="0" borderId="0" xfId="0"/>
    <xf numFmtId="0" fontId="7" fillId="4" borderId="1" xfId="2" applyFont="1" applyFill="1" applyBorder="1" applyAlignment="1" applyProtection="1">
      <alignment horizontal="center" vertical="center"/>
      <protection hidden="1"/>
    </xf>
    <xf numFmtId="0" fontId="8" fillId="4" borderId="1" xfId="2" applyFont="1" applyFill="1" applyBorder="1" applyAlignment="1" applyProtection="1">
      <alignment horizontal="center" vertical="center" wrapText="1"/>
      <protection hidden="1"/>
    </xf>
    <xf numFmtId="0" fontId="6" fillId="5" borderId="1" xfId="2" applyFont="1" applyFill="1" applyBorder="1" applyAlignment="1" applyProtection="1">
      <alignment horizontal="center" vertical="top"/>
      <protection hidden="1"/>
    </xf>
    <xf numFmtId="0" fontId="6" fillId="5" borderId="1" xfId="2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/>
    <xf numFmtId="0" fontId="2" fillId="0" borderId="0" xfId="0" applyFont="1" applyAlignment="1">
      <alignment wrapText="1"/>
    </xf>
    <xf numFmtId="0" fontId="6" fillId="4" borderId="1" xfId="2" applyFont="1" applyFill="1" applyBorder="1" applyAlignment="1" applyProtection="1">
      <alignment horizontal="center" vertical="top"/>
      <protection hidden="1"/>
    </xf>
    <xf numFmtId="0" fontId="6" fillId="4" borderId="1" xfId="2" applyFont="1" applyFill="1" applyBorder="1" applyAlignment="1" applyProtection="1">
      <alignment horizontal="center" vertical="top" wrapText="1"/>
      <protection hidden="1"/>
    </xf>
    <xf numFmtId="164" fontId="6" fillId="4" borderId="1" xfId="2" applyNumberFormat="1" applyFont="1" applyFill="1" applyBorder="1" applyAlignment="1" applyProtection="1">
      <alignment vertical="center"/>
      <protection hidden="1"/>
    </xf>
    <xf numFmtId="164" fontId="0" fillId="0" borderId="0" xfId="0" applyNumberFormat="1"/>
    <xf numFmtId="0" fontId="6" fillId="2" borderId="1" xfId="0" applyFont="1" applyFill="1" applyBorder="1" applyAlignment="1" applyProtection="1">
      <alignment horizontal="center" vertical="top"/>
      <protection hidden="1"/>
    </xf>
    <xf numFmtId="0" fontId="0" fillId="0" borderId="0" xfId="0"/>
    <xf numFmtId="0" fontId="6" fillId="2" borderId="1" xfId="0" applyFont="1" applyFill="1" applyBorder="1" applyAlignment="1" applyProtection="1">
      <alignment horizontal="center" vertical="top"/>
      <protection hidden="1"/>
    </xf>
    <xf numFmtId="0" fontId="6" fillId="2" borderId="1" xfId="2" applyFont="1" applyFill="1" applyBorder="1" applyAlignment="1" applyProtection="1">
      <alignment vertical="top" wrapText="1"/>
      <protection hidden="1"/>
    </xf>
    <xf numFmtId="0" fontId="6" fillId="2" borderId="1" xfId="2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vertical="top" wrapText="1"/>
      <protection hidden="1"/>
    </xf>
    <xf numFmtId="0" fontId="0" fillId="0" borderId="0" xfId="0"/>
    <xf numFmtId="164" fontId="6" fillId="2" borderId="1" xfId="2" applyNumberFormat="1" applyFont="1" applyFill="1" applyBorder="1" applyAlignment="1" applyProtection="1">
      <alignment vertical="center"/>
      <protection hidden="1"/>
    </xf>
    <xf numFmtId="0" fontId="7" fillId="3" borderId="1" xfId="2" applyFont="1" applyFill="1" applyBorder="1" applyAlignment="1" applyProtection="1">
      <alignment horizontal="center" vertical="center"/>
      <protection hidden="1"/>
    </xf>
    <xf numFmtId="0" fontId="8" fillId="3" borderId="1" xfId="2" applyFont="1" applyFill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Fill="1" applyBorder="1" applyAlignment="1" applyProtection="1">
      <alignment vertical="center"/>
      <protection hidden="1"/>
    </xf>
    <xf numFmtId="164" fontId="6" fillId="6" borderId="1" xfId="2" applyNumberFormat="1" applyFont="1" applyFill="1" applyBorder="1" applyAlignment="1" applyProtection="1">
      <alignment vertical="center"/>
      <protection hidden="1"/>
    </xf>
    <xf numFmtId="0" fontId="6" fillId="6" borderId="1" xfId="2" applyFont="1" applyFill="1" applyBorder="1" applyAlignment="1" applyProtection="1">
      <alignment horizontal="center" vertical="top"/>
      <protection hidden="1"/>
    </xf>
    <xf numFmtId="0" fontId="6" fillId="6" borderId="1" xfId="2" applyFont="1" applyFill="1" applyBorder="1" applyAlignment="1" applyProtection="1">
      <alignment horizontal="center" vertical="top" wrapText="1"/>
      <protection hidden="1"/>
    </xf>
    <xf numFmtId="0" fontId="7" fillId="2" borderId="1" xfId="2" applyFont="1" applyFill="1" applyBorder="1" applyAlignment="1" applyProtection="1">
      <alignment vertical="top" wrapText="1"/>
      <protection hidden="1"/>
    </xf>
    <xf numFmtId="0" fontId="6" fillId="2" borderId="1" xfId="2" applyFont="1" applyFill="1" applyBorder="1" applyAlignment="1" applyProtection="1">
      <alignment horizontal="center" vertical="top"/>
      <protection hidden="1"/>
    </xf>
    <xf numFmtId="0" fontId="6" fillId="2" borderId="6" xfId="0" applyFont="1" applyFill="1" applyBorder="1" applyAlignment="1" applyProtection="1">
      <alignment vertical="top" wrapText="1"/>
      <protection hidden="1"/>
    </xf>
    <xf numFmtId="0" fontId="6" fillId="2" borderId="7" xfId="2" applyFont="1" applyFill="1" applyBorder="1" applyAlignment="1" applyProtection="1">
      <alignment horizontal="center" vertical="top"/>
      <protection hidden="1"/>
    </xf>
    <xf numFmtId="0" fontId="6" fillId="2" borderId="3" xfId="2" applyFont="1" applyFill="1" applyBorder="1" applyAlignment="1" applyProtection="1">
      <alignment vertical="top" wrapText="1"/>
      <protection hidden="1"/>
    </xf>
    <xf numFmtId="0" fontId="6" fillId="2" borderId="1" xfId="2" applyFont="1" applyFill="1" applyBorder="1" applyAlignment="1" applyProtection="1">
      <alignment horizontal="center" vertical="top"/>
      <protection hidden="1"/>
    </xf>
    <xf numFmtId="0" fontId="6" fillId="2" borderId="8" xfId="2" applyFont="1" applyFill="1" applyBorder="1" applyAlignment="1" applyProtection="1">
      <alignment vertical="top" wrapText="1"/>
      <protection hidden="1"/>
    </xf>
    <xf numFmtId="0" fontId="6" fillId="2" borderId="9" xfId="2" applyFont="1" applyFill="1" applyBorder="1" applyAlignment="1" applyProtection="1">
      <alignment horizontal="center" vertical="top"/>
      <protection hidden="1"/>
    </xf>
    <xf numFmtId="0" fontId="6" fillId="2" borderId="1" xfId="2" applyFont="1" applyFill="1" applyBorder="1" applyAlignment="1" applyProtection="1">
      <alignment horizontal="center" vertical="top"/>
      <protection hidden="1"/>
    </xf>
    <xf numFmtId="164" fontId="6" fillId="7" borderId="1" xfId="2" applyNumberFormat="1" applyFont="1" applyFill="1" applyBorder="1" applyAlignment="1" applyProtection="1">
      <alignment vertical="center"/>
      <protection hidden="1"/>
    </xf>
    <xf numFmtId="2" fontId="3" fillId="0" borderId="0" xfId="0" applyNumberFormat="1" applyFont="1" applyBorder="1"/>
    <xf numFmtId="167" fontId="0" fillId="0" borderId="0" xfId="0" applyNumberFormat="1" applyBorder="1"/>
    <xf numFmtId="2" fontId="0" fillId="0" borderId="0" xfId="0" applyNumberFormat="1" applyBorder="1"/>
    <xf numFmtId="1" fontId="0" fillId="0" borderId="0" xfId="0" applyNumberFormat="1" applyBorder="1"/>
    <xf numFmtId="0" fontId="6" fillId="2" borderId="1" xfId="2" applyFont="1" applyFill="1" applyBorder="1" applyAlignment="1" applyProtection="1">
      <alignment horizontal="center" vertical="top"/>
      <protection hidden="1"/>
    </xf>
    <xf numFmtId="164" fontId="6" fillId="7" borderId="10" xfId="2" applyNumberFormat="1" applyFont="1" applyFill="1" applyBorder="1" applyAlignment="1" applyProtection="1">
      <alignment vertical="center"/>
      <protection hidden="1"/>
    </xf>
    <xf numFmtId="0" fontId="0" fillId="7" borderId="0" xfId="0" applyFill="1"/>
    <xf numFmtId="164" fontId="6" fillId="0" borderId="11" xfId="2" applyNumberFormat="1" applyFont="1" applyFill="1" applyBorder="1" applyAlignment="1" applyProtection="1">
      <alignment vertical="center"/>
      <protection hidden="1"/>
    </xf>
    <xf numFmtId="164" fontId="6" fillId="8" borderId="1" xfId="2" applyNumberFormat="1" applyFont="1" applyFill="1" applyBorder="1" applyAlignment="1" applyProtection="1">
      <alignment vertical="center"/>
      <protection hidden="1"/>
    </xf>
    <xf numFmtId="0" fontId="13" fillId="2" borderId="4" xfId="2" applyFont="1" applyFill="1" applyBorder="1" applyAlignment="1" applyProtection="1">
      <alignment horizontal="center" vertical="top"/>
      <protection hidden="1"/>
    </xf>
    <xf numFmtId="0" fontId="13" fillId="2" borderId="2" xfId="2" applyFont="1" applyFill="1" applyBorder="1" applyAlignment="1" applyProtection="1">
      <alignment horizontal="center" vertical="top"/>
      <protection hidden="1"/>
    </xf>
    <xf numFmtId="0" fontId="6" fillId="2" borderId="1" xfId="2" applyFont="1" applyFill="1" applyBorder="1" applyAlignment="1" applyProtection="1">
      <alignment horizontal="center" vertical="top"/>
      <protection hidden="1"/>
    </xf>
    <xf numFmtId="0" fontId="14" fillId="2" borderId="1" xfId="2" applyFont="1" applyFill="1" applyBorder="1" applyAlignment="1" applyProtection="1">
      <alignment horizontal="center" vertical="top"/>
      <protection hidden="1"/>
    </xf>
    <xf numFmtId="0" fontId="5" fillId="2" borderId="1" xfId="2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>
      <alignment horizont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tabSelected="1" zoomScaleNormal="100" workbookViewId="0">
      <pane xSplit="9" ySplit="4" topLeftCell="J5" activePane="bottomRight" state="frozen"/>
      <selection pane="topRight" activeCell="J1" sqref="J1"/>
      <selection pane="bottomLeft" activeCell="B12" sqref="B12"/>
      <selection pane="bottomRight" activeCell="C83" sqref="C83"/>
    </sheetView>
  </sheetViews>
  <sheetFormatPr defaultColWidth="8.85546875" defaultRowHeight="15" x14ac:dyDescent="0.25"/>
  <cols>
    <col min="1" max="1" width="10.7109375" bestFit="1" customWidth="1"/>
    <col min="2" max="2" width="70" customWidth="1"/>
    <col min="3" max="3" width="16.42578125" customWidth="1"/>
    <col min="4" max="4" width="14" customWidth="1"/>
    <col min="5" max="5" width="14.28515625" customWidth="1"/>
    <col min="6" max="6" width="13.7109375" customWidth="1"/>
    <col min="7" max="7" width="17.28515625" customWidth="1"/>
  </cols>
  <sheetData>
    <row r="1" spans="1:13" ht="33" customHeight="1" x14ac:dyDescent="0.25">
      <c r="A1" s="65" t="s">
        <v>92</v>
      </c>
      <c r="B1" s="66"/>
      <c r="C1" s="66"/>
      <c r="D1" s="66"/>
      <c r="E1" s="66"/>
      <c r="F1" s="66"/>
      <c r="G1" s="66"/>
      <c r="H1" s="12"/>
      <c r="I1" s="12"/>
      <c r="J1" s="12"/>
      <c r="K1" s="12"/>
      <c r="L1" s="12"/>
      <c r="M1" s="5"/>
    </row>
    <row r="2" spans="1:13" ht="22.5" customHeight="1" x14ac:dyDescent="0.25">
      <c r="A2" s="67" t="s">
        <v>0</v>
      </c>
      <c r="B2" s="67"/>
      <c r="C2" s="67"/>
      <c r="D2" s="67"/>
      <c r="E2" s="67"/>
      <c r="F2" s="67"/>
      <c r="G2" s="67"/>
      <c r="H2" s="12"/>
      <c r="I2" s="12"/>
      <c r="J2" s="12"/>
      <c r="K2" s="12"/>
      <c r="L2" s="12"/>
      <c r="M2" s="12"/>
    </row>
    <row r="3" spans="1:13" ht="22.5" customHeight="1" x14ac:dyDescent="0.25">
      <c r="A3" s="68" t="s">
        <v>64</v>
      </c>
      <c r="B3" s="68"/>
      <c r="C3" s="68"/>
      <c r="D3" s="68"/>
      <c r="E3" s="68"/>
      <c r="F3" s="68"/>
      <c r="G3" s="68"/>
      <c r="H3" s="12"/>
      <c r="I3" s="12"/>
      <c r="J3" s="12"/>
      <c r="K3" s="12"/>
      <c r="L3" s="12"/>
      <c r="M3" s="12"/>
    </row>
    <row r="4" spans="1:13" ht="37.5" x14ac:dyDescent="0.25">
      <c r="A4" s="8" t="s">
        <v>1</v>
      </c>
      <c r="B4" s="8" t="s">
        <v>2</v>
      </c>
      <c r="C4" s="9" t="s">
        <v>3</v>
      </c>
      <c r="D4" s="9" t="s">
        <v>57</v>
      </c>
      <c r="E4" s="9" t="s">
        <v>58</v>
      </c>
      <c r="F4" s="9" t="s">
        <v>70</v>
      </c>
      <c r="G4" s="9" t="s">
        <v>88</v>
      </c>
      <c r="H4" s="6"/>
      <c r="I4" s="7"/>
      <c r="J4" s="6"/>
      <c r="K4" s="6"/>
      <c r="L4" s="6"/>
    </row>
    <row r="5" spans="1:13" s="21" customFormat="1" ht="18.75" x14ac:dyDescent="0.25">
      <c r="A5" s="22"/>
      <c r="B5" s="22" t="s">
        <v>67</v>
      </c>
      <c r="C5" s="23"/>
      <c r="D5" s="23"/>
      <c r="E5" s="23"/>
      <c r="F5" s="23"/>
      <c r="G5" s="23"/>
      <c r="H5" s="6"/>
      <c r="I5" s="7"/>
      <c r="J5" s="6"/>
      <c r="K5" s="6"/>
      <c r="L5" s="6"/>
    </row>
    <row r="6" spans="1:13" s="21" customFormat="1" ht="18.75" x14ac:dyDescent="0.25">
      <c r="A6" s="20">
        <v>1002</v>
      </c>
      <c r="B6" s="10" t="s">
        <v>41</v>
      </c>
      <c r="C6" s="64">
        <v>13100</v>
      </c>
      <c r="D6" s="42">
        <v>16400</v>
      </c>
      <c r="E6" s="1">
        <v>19700</v>
      </c>
      <c r="F6" s="1">
        <v>22900</v>
      </c>
      <c r="G6" s="1">
        <v>26200</v>
      </c>
      <c r="H6" s="6"/>
      <c r="I6" s="7"/>
      <c r="J6" s="6"/>
      <c r="K6" s="6"/>
      <c r="L6" s="6"/>
    </row>
    <row r="7" spans="1:13" s="21" customFormat="1" ht="18.75" x14ac:dyDescent="0.25">
      <c r="A7" s="20">
        <v>1005</v>
      </c>
      <c r="B7" s="10" t="s">
        <v>43</v>
      </c>
      <c r="C7" s="1">
        <v>15200</v>
      </c>
      <c r="D7" s="42">
        <v>19000</v>
      </c>
      <c r="E7" s="39">
        <v>22800</v>
      </c>
      <c r="F7" s="39">
        <v>26600</v>
      </c>
      <c r="G7" s="39">
        <v>30400</v>
      </c>
      <c r="H7" s="6"/>
      <c r="I7" s="7"/>
      <c r="J7" s="6"/>
      <c r="K7" s="6"/>
      <c r="L7" s="6"/>
    </row>
    <row r="8" spans="1:13" s="21" customFormat="1" ht="18.75" x14ac:dyDescent="0.25">
      <c r="A8" s="20">
        <v>1001</v>
      </c>
      <c r="B8" s="10" t="s">
        <v>40</v>
      </c>
      <c r="C8" s="1">
        <v>7500</v>
      </c>
      <c r="D8" s="42">
        <v>9400</v>
      </c>
      <c r="E8" s="39">
        <v>11300</v>
      </c>
      <c r="F8" s="39">
        <v>13100</v>
      </c>
      <c r="G8" s="39">
        <v>15000</v>
      </c>
      <c r="H8" s="6"/>
      <c r="I8" s="7"/>
      <c r="J8" s="6"/>
      <c r="K8" s="6"/>
      <c r="L8" s="6"/>
    </row>
    <row r="9" spans="1:13" s="21" customFormat="1" ht="18.75" x14ac:dyDescent="0.25">
      <c r="A9" s="20">
        <v>1003</v>
      </c>
      <c r="B9" s="10" t="s">
        <v>42</v>
      </c>
      <c r="C9" s="1">
        <v>9400</v>
      </c>
      <c r="D9" s="42">
        <v>11800</v>
      </c>
      <c r="E9" s="39">
        <v>14100</v>
      </c>
      <c r="F9" s="39">
        <v>16500</v>
      </c>
      <c r="G9" s="39">
        <v>18800</v>
      </c>
      <c r="H9" s="6"/>
      <c r="I9" s="7"/>
      <c r="J9" s="6"/>
      <c r="K9" s="6"/>
      <c r="L9" s="6"/>
    </row>
    <row r="10" spans="1:13" s="21" customFormat="1" ht="18.75" x14ac:dyDescent="0.25">
      <c r="A10" s="20">
        <v>701</v>
      </c>
      <c r="B10" s="10" t="s">
        <v>53</v>
      </c>
      <c r="C10" s="1">
        <v>10100</v>
      </c>
      <c r="D10" s="42">
        <v>12600</v>
      </c>
      <c r="E10" s="39">
        <v>15200</v>
      </c>
      <c r="F10" s="39">
        <v>17700</v>
      </c>
      <c r="G10" s="39">
        <v>20200</v>
      </c>
      <c r="H10" s="6"/>
      <c r="I10" s="7"/>
      <c r="J10" s="6"/>
      <c r="K10" s="6"/>
      <c r="L10" s="6"/>
    </row>
    <row r="11" spans="1:13" s="21" customFormat="1" ht="18.75" x14ac:dyDescent="0.25">
      <c r="A11" s="20">
        <v>201</v>
      </c>
      <c r="B11" s="10" t="s">
        <v>46</v>
      </c>
      <c r="C11" s="42">
        <v>13100</v>
      </c>
      <c r="D11" s="42">
        <v>16400</v>
      </c>
      <c r="E11" s="42">
        <v>19700</v>
      </c>
      <c r="F11" s="42">
        <v>22900</v>
      </c>
      <c r="G11" s="42">
        <v>26200</v>
      </c>
      <c r="H11" s="6"/>
      <c r="I11" s="7"/>
      <c r="J11" s="6"/>
      <c r="K11" s="6"/>
      <c r="L11" s="6"/>
    </row>
    <row r="12" spans="1:13" s="21" customFormat="1" ht="18.75" x14ac:dyDescent="0.25">
      <c r="A12" s="20" t="s">
        <v>96</v>
      </c>
      <c r="B12" s="10" t="s">
        <v>69</v>
      </c>
      <c r="C12" s="42">
        <v>7200</v>
      </c>
      <c r="D12" s="42">
        <v>9000</v>
      </c>
      <c r="E12" s="42">
        <v>10800</v>
      </c>
      <c r="F12" s="42">
        <v>12600</v>
      </c>
      <c r="G12" s="42">
        <v>14400</v>
      </c>
      <c r="H12" s="6"/>
      <c r="I12" s="7"/>
      <c r="J12" s="6"/>
      <c r="K12" s="6"/>
      <c r="L12" s="6"/>
    </row>
    <row r="13" spans="1:13" s="21" customFormat="1" ht="18.75" x14ac:dyDescent="0.25">
      <c r="A13" s="20">
        <v>12177</v>
      </c>
      <c r="B13" s="10" t="s">
        <v>66</v>
      </c>
      <c r="C13" s="1">
        <v>20400</v>
      </c>
      <c r="D13" s="42">
        <v>25500</v>
      </c>
      <c r="E13" s="39">
        <v>30600</v>
      </c>
      <c r="F13" s="39">
        <v>35700</v>
      </c>
      <c r="G13" s="39">
        <v>40800</v>
      </c>
    </row>
    <row r="14" spans="1:13" s="21" customFormat="1" ht="37.5" x14ac:dyDescent="0.25">
      <c r="A14" s="20">
        <v>1101</v>
      </c>
      <c r="B14" s="10" t="s">
        <v>44</v>
      </c>
      <c r="C14" s="1">
        <v>23600</v>
      </c>
      <c r="D14" s="42">
        <v>29500</v>
      </c>
      <c r="E14" s="39">
        <v>35400</v>
      </c>
      <c r="F14" s="39">
        <v>41300</v>
      </c>
      <c r="G14" s="39">
        <v>47200</v>
      </c>
    </row>
    <row r="15" spans="1:13" s="21" customFormat="1" ht="18.75" x14ac:dyDescent="0.25">
      <c r="A15" s="20">
        <v>700</v>
      </c>
      <c r="B15" s="10" t="s">
        <v>52</v>
      </c>
      <c r="C15" s="42">
        <v>53700</v>
      </c>
      <c r="D15" s="63">
        <v>62920</v>
      </c>
      <c r="E15" s="63">
        <v>64790</v>
      </c>
      <c r="F15" s="42">
        <v>74000</v>
      </c>
      <c r="G15" s="63">
        <v>84130</v>
      </c>
    </row>
    <row r="16" spans="1:13" s="21" customFormat="1" ht="18.75" x14ac:dyDescent="0.25">
      <c r="A16" s="24"/>
      <c r="B16" s="25" t="s">
        <v>68</v>
      </c>
      <c r="C16" s="61"/>
      <c r="D16" s="62"/>
      <c r="E16" s="62"/>
      <c r="F16" s="62"/>
      <c r="G16" s="43"/>
      <c r="H16" s="6"/>
      <c r="I16" s="7"/>
      <c r="J16" s="6"/>
      <c r="K16" s="6"/>
      <c r="L16" s="6"/>
    </row>
    <row r="17" spans="1:12" s="21" customFormat="1" ht="18.75" x14ac:dyDescent="0.25">
      <c r="A17" s="20">
        <v>1102</v>
      </c>
      <c r="B17" s="10" t="s">
        <v>74</v>
      </c>
      <c r="C17" s="1">
        <v>34000</v>
      </c>
      <c r="D17" s="42">
        <v>42500</v>
      </c>
      <c r="E17" s="39">
        <v>51000</v>
      </c>
      <c r="F17" s="39">
        <v>59500</v>
      </c>
      <c r="G17" s="39">
        <v>68000</v>
      </c>
    </row>
    <row r="18" spans="1:12" s="21" customFormat="1" ht="18.75" x14ac:dyDescent="0.25">
      <c r="A18" s="20">
        <v>1103</v>
      </c>
      <c r="B18" s="10" t="s">
        <v>71</v>
      </c>
      <c r="C18" s="1">
        <v>36000</v>
      </c>
      <c r="D18" s="42">
        <v>45000</v>
      </c>
      <c r="E18" s="39">
        <v>54000</v>
      </c>
      <c r="F18" s="39">
        <v>63000</v>
      </c>
      <c r="G18" s="39">
        <v>72000</v>
      </c>
    </row>
    <row r="19" spans="1:12" s="21" customFormat="1" ht="18.75" x14ac:dyDescent="0.25">
      <c r="A19" s="20">
        <v>1104</v>
      </c>
      <c r="B19" s="10" t="s">
        <v>73</v>
      </c>
      <c r="C19" s="1">
        <v>19200</v>
      </c>
      <c r="D19" s="42">
        <v>24000</v>
      </c>
      <c r="E19" s="39">
        <v>28800</v>
      </c>
      <c r="F19" s="39">
        <v>33600</v>
      </c>
      <c r="G19" s="39">
        <v>38400</v>
      </c>
    </row>
    <row r="20" spans="1:12" s="21" customFormat="1" ht="43.5" customHeight="1" x14ac:dyDescent="0.25">
      <c r="A20" s="20">
        <v>1105</v>
      </c>
      <c r="B20" s="10" t="s">
        <v>75</v>
      </c>
      <c r="C20" s="1">
        <v>14400</v>
      </c>
      <c r="D20" s="42">
        <v>18000</v>
      </c>
      <c r="E20" s="39">
        <v>21600</v>
      </c>
      <c r="F20" s="39">
        <v>25200</v>
      </c>
      <c r="G20" s="39">
        <v>28800</v>
      </c>
    </row>
    <row r="21" spans="1:12" s="21" customFormat="1" ht="18.75" x14ac:dyDescent="0.25">
      <c r="A21" s="20">
        <v>1010</v>
      </c>
      <c r="B21" s="10" t="s">
        <v>72</v>
      </c>
      <c r="C21" s="1">
        <v>29500</v>
      </c>
      <c r="D21" s="42">
        <v>36900</v>
      </c>
      <c r="E21" s="39">
        <v>44300</v>
      </c>
      <c r="F21" s="39">
        <v>51600</v>
      </c>
      <c r="G21" s="39">
        <v>59000</v>
      </c>
    </row>
    <row r="22" spans="1:12" s="14" customFormat="1" ht="18.75" x14ac:dyDescent="0.25">
      <c r="A22" s="28"/>
      <c r="B22" s="29" t="s">
        <v>76</v>
      </c>
      <c r="C22" s="30"/>
      <c r="D22" s="55"/>
      <c r="E22" s="43"/>
      <c r="F22" s="43"/>
      <c r="G22" s="43"/>
      <c r="H22" s="13"/>
      <c r="I22" s="26"/>
      <c r="J22" s="13"/>
      <c r="K22" s="13"/>
      <c r="L22" s="13"/>
    </row>
    <row r="23" spans="1:12" s="21" customFormat="1" ht="18.75" x14ac:dyDescent="0.25">
      <c r="A23" s="20">
        <v>1000</v>
      </c>
      <c r="B23" s="10" t="s">
        <v>39</v>
      </c>
      <c r="C23" s="39">
        <v>3800</v>
      </c>
      <c r="D23" s="42">
        <v>4800</v>
      </c>
      <c r="E23" s="39">
        <v>5700</v>
      </c>
      <c r="F23" s="39">
        <v>6700</v>
      </c>
      <c r="G23" s="39">
        <v>7600</v>
      </c>
    </row>
    <row r="24" spans="1:12" s="21" customFormat="1" ht="18.75" x14ac:dyDescent="0.25">
      <c r="A24" s="20">
        <v>27</v>
      </c>
      <c r="B24" s="10" t="s">
        <v>77</v>
      </c>
      <c r="C24" s="39">
        <v>3900</v>
      </c>
      <c r="D24" s="42">
        <v>4900</v>
      </c>
      <c r="E24" s="39">
        <v>5900</v>
      </c>
      <c r="F24" s="39">
        <v>6800</v>
      </c>
      <c r="G24" s="39">
        <v>7800</v>
      </c>
    </row>
    <row r="25" spans="1:12" s="21" customFormat="1" ht="18.75" x14ac:dyDescent="0.25">
      <c r="A25" s="20">
        <v>2000</v>
      </c>
      <c r="B25" s="10" t="s">
        <v>78</v>
      </c>
      <c r="C25" s="39">
        <v>4400</v>
      </c>
      <c r="D25" s="42">
        <v>5500</v>
      </c>
      <c r="E25" s="39">
        <v>6600</v>
      </c>
      <c r="F25" s="39">
        <v>7700</v>
      </c>
      <c r="G25" s="39">
        <v>8800</v>
      </c>
    </row>
    <row r="26" spans="1:12" s="21" customFormat="1" ht="18.75" x14ac:dyDescent="0.25">
      <c r="A26" s="20">
        <v>25</v>
      </c>
      <c r="B26" s="10" t="s">
        <v>61</v>
      </c>
      <c r="C26" s="39">
        <v>11900</v>
      </c>
      <c r="D26" s="42">
        <v>14900</v>
      </c>
      <c r="E26" s="39">
        <v>17900</v>
      </c>
      <c r="F26" s="39">
        <v>20800</v>
      </c>
      <c r="G26" s="39">
        <v>23800</v>
      </c>
    </row>
    <row r="27" spans="1:12" s="21" customFormat="1" ht="37.5" x14ac:dyDescent="0.25">
      <c r="A27" s="20">
        <v>1</v>
      </c>
      <c r="B27" s="10" t="s">
        <v>4</v>
      </c>
      <c r="C27" s="39">
        <v>8800</v>
      </c>
      <c r="D27" s="42">
        <v>11000</v>
      </c>
      <c r="E27" s="39">
        <v>13200</v>
      </c>
      <c r="F27" s="39">
        <v>15400</v>
      </c>
      <c r="G27" s="39">
        <v>17600</v>
      </c>
    </row>
    <row r="28" spans="1:12" s="21" customFormat="1" ht="37.5" x14ac:dyDescent="0.25">
      <c r="A28" s="20">
        <v>3</v>
      </c>
      <c r="B28" s="10" t="s">
        <v>5</v>
      </c>
      <c r="C28" s="39">
        <v>4700</v>
      </c>
      <c r="D28" s="42">
        <v>5900</v>
      </c>
      <c r="E28" s="39">
        <v>7100</v>
      </c>
      <c r="F28" s="39">
        <v>8200</v>
      </c>
      <c r="G28" s="39">
        <v>9400</v>
      </c>
    </row>
    <row r="29" spans="1:12" s="21" customFormat="1" ht="18.75" x14ac:dyDescent="0.25">
      <c r="A29" s="20">
        <v>7</v>
      </c>
      <c r="B29" s="10" t="s">
        <v>6</v>
      </c>
      <c r="C29" s="39">
        <v>3900</v>
      </c>
      <c r="D29" s="42">
        <v>4900</v>
      </c>
      <c r="E29" s="39">
        <v>5900</v>
      </c>
      <c r="F29" s="39">
        <v>6800</v>
      </c>
      <c r="G29" s="39">
        <v>7800</v>
      </c>
    </row>
    <row r="30" spans="1:12" s="21" customFormat="1" ht="18.75" x14ac:dyDescent="0.25">
      <c r="A30" s="20">
        <v>11</v>
      </c>
      <c r="B30" s="10" t="s">
        <v>7</v>
      </c>
      <c r="C30" s="39">
        <v>5300</v>
      </c>
      <c r="D30" s="42">
        <v>6600</v>
      </c>
      <c r="E30" s="39">
        <v>8000</v>
      </c>
      <c r="F30" s="39">
        <v>9300</v>
      </c>
      <c r="G30" s="39">
        <v>10600</v>
      </c>
    </row>
    <row r="31" spans="1:12" s="38" customFormat="1" ht="37.5" x14ac:dyDescent="0.25">
      <c r="A31" s="47">
        <v>13</v>
      </c>
      <c r="B31" s="52" t="s">
        <v>91</v>
      </c>
      <c r="C31" s="39">
        <v>7300</v>
      </c>
      <c r="D31" s="42">
        <v>9100</v>
      </c>
      <c r="E31" s="39">
        <v>11000</v>
      </c>
      <c r="F31" s="39">
        <v>12800</v>
      </c>
      <c r="G31" s="39">
        <v>14600</v>
      </c>
    </row>
    <row r="32" spans="1:12" s="38" customFormat="1" ht="18.75" x14ac:dyDescent="0.25">
      <c r="A32" s="53">
        <v>17</v>
      </c>
      <c r="B32" s="52" t="s">
        <v>93</v>
      </c>
      <c r="C32" s="39">
        <v>7400</v>
      </c>
      <c r="D32" s="42">
        <v>9300</v>
      </c>
      <c r="E32" s="39">
        <v>11100</v>
      </c>
      <c r="F32" s="39">
        <v>13000</v>
      </c>
      <c r="G32" s="39">
        <v>14800</v>
      </c>
    </row>
    <row r="33" spans="1:7" s="21" customFormat="1" ht="18.75" x14ac:dyDescent="0.25">
      <c r="A33" s="20">
        <v>19</v>
      </c>
      <c r="B33" s="35" t="s">
        <v>8</v>
      </c>
      <c r="C33" s="39">
        <v>3900</v>
      </c>
      <c r="D33" s="42">
        <v>4900</v>
      </c>
      <c r="E33" s="39">
        <v>5900</v>
      </c>
      <c r="F33" s="39">
        <v>6800</v>
      </c>
      <c r="G33" s="39">
        <v>7800</v>
      </c>
    </row>
    <row r="34" spans="1:7" s="21" customFormat="1" ht="37.5" x14ac:dyDescent="0.25">
      <c r="A34" s="20">
        <v>21</v>
      </c>
      <c r="B34" s="10" t="s">
        <v>9</v>
      </c>
      <c r="C34" s="39">
        <v>5300</v>
      </c>
      <c r="D34" s="42">
        <v>6600</v>
      </c>
      <c r="E34" s="39">
        <v>8000</v>
      </c>
      <c r="F34" s="39">
        <v>9300</v>
      </c>
      <c r="G34" s="39">
        <v>10600</v>
      </c>
    </row>
    <row r="35" spans="1:7" s="21" customFormat="1" ht="37.5" x14ac:dyDescent="0.25">
      <c r="A35" s="20">
        <v>23</v>
      </c>
      <c r="B35" s="10" t="s">
        <v>10</v>
      </c>
      <c r="C35" s="39">
        <v>5100</v>
      </c>
      <c r="D35" s="42">
        <v>6400</v>
      </c>
      <c r="E35" s="39">
        <v>7700</v>
      </c>
      <c r="F35" s="39">
        <v>8900</v>
      </c>
      <c r="G35" s="39">
        <v>10200</v>
      </c>
    </row>
    <row r="36" spans="1:7" s="21" customFormat="1" ht="18.75" x14ac:dyDescent="0.25">
      <c r="A36" s="20">
        <v>29</v>
      </c>
      <c r="B36" s="10" t="s">
        <v>11</v>
      </c>
      <c r="C36" s="39">
        <v>8800</v>
      </c>
      <c r="D36" s="42">
        <v>11000</v>
      </c>
      <c r="E36" s="39">
        <v>13200</v>
      </c>
      <c r="F36" s="39">
        <v>15400</v>
      </c>
      <c r="G36" s="39">
        <v>17600</v>
      </c>
    </row>
    <row r="37" spans="1:7" s="21" customFormat="1" ht="18.75" x14ac:dyDescent="0.25">
      <c r="A37" s="20">
        <v>31</v>
      </c>
      <c r="B37" s="10" t="s">
        <v>12</v>
      </c>
      <c r="C37" s="39">
        <v>6400</v>
      </c>
      <c r="D37" s="42">
        <v>8000</v>
      </c>
      <c r="E37" s="39">
        <v>9600</v>
      </c>
      <c r="F37" s="39">
        <v>11200</v>
      </c>
      <c r="G37" s="39">
        <v>12800</v>
      </c>
    </row>
    <row r="38" spans="1:7" s="21" customFormat="1" ht="18.75" x14ac:dyDescent="0.25">
      <c r="A38" s="20">
        <v>33</v>
      </c>
      <c r="B38" s="10" t="s">
        <v>13</v>
      </c>
      <c r="C38" s="39">
        <v>5500</v>
      </c>
      <c r="D38" s="42">
        <v>6900</v>
      </c>
      <c r="E38" s="39">
        <v>8300</v>
      </c>
      <c r="F38" s="39">
        <v>9600</v>
      </c>
      <c r="G38" s="39">
        <v>11000</v>
      </c>
    </row>
    <row r="39" spans="1:7" s="21" customFormat="1" ht="18.75" x14ac:dyDescent="0.25">
      <c r="A39" s="20">
        <v>35</v>
      </c>
      <c r="B39" s="10" t="s">
        <v>14</v>
      </c>
      <c r="C39" s="39">
        <v>6700</v>
      </c>
      <c r="D39" s="42">
        <v>8400</v>
      </c>
      <c r="E39" s="39">
        <v>10100</v>
      </c>
      <c r="F39" s="39">
        <v>11700</v>
      </c>
      <c r="G39" s="39">
        <v>13400</v>
      </c>
    </row>
    <row r="40" spans="1:7" s="21" customFormat="1" ht="18.75" x14ac:dyDescent="0.25">
      <c r="A40" s="20">
        <v>37</v>
      </c>
      <c r="B40" s="10" t="s">
        <v>15</v>
      </c>
      <c r="C40" s="39">
        <v>3200</v>
      </c>
      <c r="D40" s="42">
        <v>4000</v>
      </c>
      <c r="E40" s="39">
        <v>4800</v>
      </c>
      <c r="F40" s="39">
        <v>5600</v>
      </c>
      <c r="G40" s="39">
        <v>6400</v>
      </c>
    </row>
    <row r="41" spans="1:7" s="21" customFormat="1" ht="18.75" x14ac:dyDescent="0.25">
      <c r="A41" s="20">
        <v>39</v>
      </c>
      <c r="B41" s="10" t="s">
        <v>16</v>
      </c>
      <c r="C41" s="42">
        <v>2400</v>
      </c>
      <c r="D41" s="42">
        <v>3000</v>
      </c>
      <c r="E41" s="42">
        <v>3600</v>
      </c>
      <c r="F41" s="42">
        <v>4200</v>
      </c>
      <c r="G41" s="42">
        <v>4800</v>
      </c>
    </row>
    <row r="42" spans="1:7" s="21" customFormat="1" ht="18.75" x14ac:dyDescent="0.25">
      <c r="A42" s="20">
        <v>43</v>
      </c>
      <c r="B42" s="10" t="s">
        <v>17</v>
      </c>
      <c r="C42" s="39">
        <v>3800</v>
      </c>
      <c r="D42" s="42">
        <v>4800</v>
      </c>
      <c r="E42" s="39">
        <v>5700</v>
      </c>
      <c r="F42" s="39">
        <v>6700</v>
      </c>
      <c r="G42" s="39">
        <v>7600</v>
      </c>
    </row>
    <row r="43" spans="1:7" s="21" customFormat="1" ht="18.75" x14ac:dyDescent="0.25">
      <c r="A43" s="20">
        <v>45</v>
      </c>
      <c r="B43" s="10" t="s">
        <v>18</v>
      </c>
      <c r="C43" s="39">
        <v>3100</v>
      </c>
      <c r="D43" s="42">
        <v>3900</v>
      </c>
      <c r="E43" s="39">
        <v>4700</v>
      </c>
      <c r="F43" s="39">
        <v>5400</v>
      </c>
      <c r="G43" s="39">
        <v>6200</v>
      </c>
    </row>
    <row r="44" spans="1:7" s="21" customFormat="1" ht="18.75" x14ac:dyDescent="0.25">
      <c r="A44" s="20">
        <v>47</v>
      </c>
      <c r="B44" s="10" t="s">
        <v>19</v>
      </c>
      <c r="C44" s="39">
        <v>3000</v>
      </c>
      <c r="D44" s="42">
        <v>3800</v>
      </c>
      <c r="E44" s="39">
        <v>4500</v>
      </c>
      <c r="F44" s="39">
        <v>5300</v>
      </c>
      <c r="G44" s="39">
        <v>6000</v>
      </c>
    </row>
    <row r="45" spans="1:7" s="21" customFormat="1" ht="18.75" x14ac:dyDescent="0.25">
      <c r="A45" s="20">
        <v>49</v>
      </c>
      <c r="B45" s="10" t="s">
        <v>20</v>
      </c>
      <c r="C45" s="39">
        <v>2900</v>
      </c>
      <c r="D45" s="42">
        <v>3600</v>
      </c>
      <c r="E45" s="39">
        <v>4400</v>
      </c>
      <c r="F45" s="39">
        <v>5100</v>
      </c>
      <c r="G45" s="39">
        <v>5800</v>
      </c>
    </row>
    <row r="46" spans="1:7" s="21" customFormat="1" ht="18.75" x14ac:dyDescent="0.25">
      <c r="A46" s="20">
        <v>53</v>
      </c>
      <c r="B46" s="10" t="s">
        <v>21</v>
      </c>
      <c r="C46" s="39">
        <v>3100</v>
      </c>
      <c r="D46" s="42">
        <v>3900</v>
      </c>
      <c r="E46" s="39">
        <v>4700</v>
      </c>
      <c r="F46" s="39">
        <v>5400</v>
      </c>
      <c r="G46" s="39">
        <v>6200</v>
      </c>
    </row>
    <row r="47" spans="1:7" s="21" customFormat="1" ht="18.75" x14ac:dyDescent="0.25">
      <c r="A47" s="20">
        <v>55</v>
      </c>
      <c r="B47" s="10" t="s">
        <v>22</v>
      </c>
      <c r="C47" s="39">
        <v>3300</v>
      </c>
      <c r="D47" s="42">
        <v>4100</v>
      </c>
      <c r="E47" s="39">
        <v>5000</v>
      </c>
      <c r="F47" s="39">
        <v>5800</v>
      </c>
      <c r="G47" s="39">
        <v>6600</v>
      </c>
    </row>
    <row r="48" spans="1:7" s="21" customFormat="1" ht="18.75" x14ac:dyDescent="0.25">
      <c r="A48" s="20">
        <v>59</v>
      </c>
      <c r="B48" s="10" t="s">
        <v>23</v>
      </c>
      <c r="C48" s="39">
        <v>6100</v>
      </c>
      <c r="D48" s="42">
        <v>7600</v>
      </c>
      <c r="E48" s="39">
        <v>9200</v>
      </c>
      <c r="F48" s="39">
        <v>10700</v>
      </c>
      <c r="G48" s="39">
        <v>12200</v>
      </c>
    </row>
    <row r="49" spans="1:7" s="21" customFormat="1" ht="18.75" x14ac:dyDescent="0.25">
      <c r="A49" s="20">
        <v>61</v>
      </c>
      <c r="B49" s="10" t="s">
        <v>24</v>
      </c>
      <c r="C49" s="39">
        <v>4100</v>
      </c>
      <c r="D49" s="42">
        <v>5100</v>
      </c>
      <c r="E49" s="39">
        <v>6200</v>
      </c>
      <c r="F49" s="39">
        <v>7200</v>
      </c>
      <c r="G49" s="39">
        <v>8200</v>
      </c>
    </row>
    <row r="50" spans="1:7" s="21" customFormat="1" ht="18.75" x14ac:dyDescent="0.25">
      <c r="A50" s="20">
        <v>65</v>
      </c>
      <c r="B50" s="10" t="s">
        <v>25</v>
      </c>
      <c r="C50" s="39">
        <v>6200</v>
      </c>
      <c r="D50" s="42">
        <v>7800</v>
      </c>
      <c r="E50" s="39">
        <v>9300</v>
      </c>
      <c r="F50" s="39">
        <v>10900</v>
      </c>
      <c r="G50" s="39">
        <v>12400</v>
      </c>
    </row>
    <row r="51" spans="1:7" s="21" customFormat="1" ht="18.75" x14ac:dyDescent="0.25">
      <c r="A51" s="20">
        <v>67</v>
      </c>
      <c r="B51" s="10" t="s">
        <v>26</v>
      </c>
      <c r="C51" s="39">
        <v>6400</v>
      </c>
      <c r="D51" s="42">
        <v>8000</v>
      </c>
      <c r="E51" s="39">
        <v>9600</v>
      </c>
      <c r="F51" s="39">
        <v>11200</v>
      </c>
      <c r="G51" s="39">
        <v>12800</v>
      </c>
    </row>
    <row r="52" spans="1:7" s="21" customFormat="1" ht="18.75" x14ac:dyDescent="0.25">
      <c r="A52" s="20">
        <v>71</v>
      </c>
      <c r="B52" s="10" t="s">
        <v>27</v>
      </c>
      <c r="C52" s="39">
        <v>6100</v>
      </c>
      <c r="D52" s="42">
        <v>7600</v>
      </c>
      <c r="E52" s="39">
        <v>9200</v>
      </c>
      <c r="F52" s="39">
        <v>10700</v>
      </c>
      <c r="G52" s="39">
        <v>12200</v>
      </c>
    </row>
    <row r="53" spans="1:7" s="21" customFormat="1" ht="18.75" x14ac:dyDescent="0.25">
      <c r="A53" s="20">
        <v>73</v>
      </c>
      <c r="B53" s="10" t="s">
        <v>28</v>
      </c>
      <c r="C53" s="39">
        <v>5100</v>
      </c>
      <c r="D53" s="42">
        <v>6400</v>
      </c>
      <c r="E53" s="39">
        <v>7700</v>
      </c>
      <c r="F53" s="39">
        <v>8900</v>
      </c>
      <c r="G53" s="39">
        <v>10200</v>
      </c>
    </row>
    <row r="54" spans="1:7" s="21" customFormat="1" ht="37.5" x14ac:dyDescent="0.25">
      <c r="A54" s="20">
        <v>75</v>
      </c>
      <c r="B54" s="10" t="s">
        <v>29</v>
      </c>
      <c r="C54" s="39">
        <v>6100</v>
      </c>
      <c r="D54" s="42">
        <v>7600</v>
      </c>
      <c r="E54" s="39">
        <v>9200</v>
      </c>
      <c r="F54" s="39">
        <v>10700</v>
      </c>
      <c r="G54" s="39">
        <v>12200</v>
      </c>
    </row>
    <row r="55" spans="1:7" s="21" customFormat="1" ht="18.75" x14ac:dyDescent="0.25">
      <c r="A55" s="20">
        <v>77</v>
      </c>
      <c r="B55" s="10" t="s">
        <v>30</v>
      </c>
      <c r="C55" s="39">
        <v>8400</v>
      </c>
      <c r="D55" s="42">
        <v>10500</v>
      </c>
      <c r="E55" s="39">
        <v>12600</v>
      </c>
      <c r="F55" s="39">
        <v>14700</v>
      </c>
      <c r="G55" s="39">
        <v>16800</v>
      </c>
    </row>
    <row r="56" spans="1:7" s="21" customFormat="1" ht="18.75" x14ac:dyDescent="0.25">
      <c r="A56" s="20">
        <v>79</v>
      </c>
      <c r="B56" s="10" t="s">
        <v>31</v>
      </c>
      <c r="C56" s="39">
        <v>3900</v>
      </c>
      <c r="D56" s="42">
        <v>4900</v>
      </c>
      <c r="E56" s="39">
        <v>5900</v>
      </c>
      <c r="F56" s="39">
        <v>6800</v>
      </c>
      <c r="G56" s="39">
        <v>7800</v>
      </c>
    </row>
    <row r="57" spans="1:7" s="21" customFormat="1" ht="18.75" x14ac:dyDescent="0.25">
      <c r="A57" s="20">
        <v>81</v>
      </c>
      <c r="B57" s="10" t="s">
        <v>32</v>
      </c>
      <c r="C57" s="39">
        <v>2600</v>
      </c>
      <c r="D57" s="42">
        <v>3300</v>
      </c>
      <c r="E57" s="39">
        <v>3900</v>
      </c>
      <c r="F57" s="39">
        <v>4600</v>
      </c>
      <c r="G57" s="39">
        <v>5200</v>
      </c>
    </row>
    <row r="58" spans="1:7" s="21" customFormat="1" ht="37.5" x14ac:dyDescent="0.25">
      <c r="A58" s="20">
        <v>83</v>
      </c>
      <c r="B58" s="10" t="s">
        <v>33</v>
      </c>
      <c r="C58" s="39">
        <v>5700</v>
      </c>
      <c r="D58" s="42">
        <v>7100</v>
      </c>
      <c r="E58" s="39">
        <v>8600</v>
      </c>
      <c r="F58" s="39">
        <v>10000</v>
      </c>
      <c r="G58" s="39">
        <v>11400</v>
      </c>
    </row>
    <row r="59" spans="1:7" s="21" customFormat="1" ht="18.75" x14ac:dyDescent="0.25">
      <c r="A59" s="20">
        <v>85</v>
      </c>
      <c r="B59" s="10" t="s">
        <v>34</v>
      </c>
      <c r="C59" s="39">
        <v>4300</v>
      </c>
      <c r="D59" s="42">
        <v>5400</v>
      </c>
      <c r="E59" s="39">
        <v>6500</v>
      </c>
      <c r="F59" s="39">
        <v>7500</v>
      </c>
      <c r="G59" s="39">
        <v>8600</v>
      </c>
    </row>
    <row r="60" spans="1:7" s="21" customFormat="1" ht="18.75" x14ac:dyDescent="0.25">
      <c r="A60" s="20">
        <v>87</v>
      </c>
      <c r="B60" s="10" t="s">
        <v>35</v>
      </c>
      <c r="C60" s="39">
        <v>3500</v>
      </c>
      <c r="D60" s="42">
        <v>4400</v>
      </c>
      <c r="E60" s="39">
        <v>5300</v>
      </c>
      <c r="F60" s="39">
        <v>6100</v>
      </c>
      <c r="G60" s="39">
        <v>7000</v>
      </c>
    </row>
    <row r="61" spans="1:7" s="21" customFormat="1" ht="18.75" x14ac:dyDescent="0.25">
      <c r="A61" s="20">
        <v>91</v>
      </c>
      <c r="B61" s="10" t="s">
        <v>62</v>
      </c>
      <c r="C61" s="39">
        <v>5500</v>
      </c>
      <c r="D61" s="42">
        <v>6900</v>
      </c>
      <c r="E61" s="39">
        <v>8300</v>
      </c>
      <c r="F61" s="39">
        <v>9600</v>
      </c>
      <c r="G61" s="39">
        <v>11000</v>
      </c>
    </row>
    <row r="62" spans="1:7" s="21" customFormat="1" ht="18.75" x14ac:dyDescent="0.25">
      <c r="A62" s="20">
        <v>93</v>
      </c>
      <c r="B62" s="10" t="s">
        <v>36</v>
      </c>
      <c r="C62" s="42">
        <v>3000</v>
      </c>
      <c r="D62" s="42">
        <v>3700</v>
      </c>
      <c r="E62" s="42">
        <v>4500</v>
      </c>
      <c r="F62" s="42">
        <v>5200</v>
      </c>
      <c r="G62" s="42">
        <v>6000</v>
      </c>
    </row>
    <row r="63" spans="1:7" s="21" customFormat="1" ht="18.75" x14ac:dyDescent="0.25">
      <c r="A63" s="20">
        <v>95</v>
      </c>
      <c r="B63" s="10" t="s">
        <v>37</v>
      </c>
      <c r="C63" s="39">
        <v>2900</v>
      </c>
      <c r="D63" s="42">
        <v>3600</v>
      </c>
      <c r="E63" s="39">
        <v>4400</v>
      </c>
      <c r="F63" s="39">
        <v>5100</v>
      </c>
      <c r="G63" s="39">
        <v>5800</v>
      </c>
    </row>
    <row r="64" spans="1:7" s="21" customFormat="1" ht="37.5" x14ac:dyDescent="0.25">
      <c r="A64" s="20">
        <v>97</v>
      </c>
      <c r="B64" s="10" t="s">
        <v>38</v>
      </c>
      <c r="C64" s="39">
        <v>4600</v>
      </c>
      <c r="D64" s="42">
        <v>5800</v>
      </c>
      <c r="E64" s="39">
        <v>6900</v>
      </c>
      <c r="F64" s="39">
        <v>8100</v>
      </c>
      <c r="G64" s="39">
        <v>9200</v>
      </c>
    </row>
    <row r="65" spans="1:12" s="21" customFormat="1" ht="18.75" x14ac:dyDescent="0.25">
      <c r="A65" s="20">
        <v>200</v>
      </c>
      <c r="B65" s="10" t="s">
        <v>45</v>
      </c>
      <c r="C65" s="39">
        <v>4100</v>
      </c>
      <c r="D65" s="42">
        <v>5100</v>
      </c>
      <c r="E65" s="39">
        <v>6200</v>
      </c>
      <c r="F65" s="39">
        <v>7200</v>
      </c>
      <c r="G65" s="39">
        <v>8200</v>
      </c>
    </row>
    <row r="66" spans="1:12" s="21" customFormat="1" ht="18.75" x14ac:dyDescent="0.25">
      <c r="A66" s="32">
        <v>202</v>
      </c>
      <c r="B66" s="10" t="s">
        <v>47</v>
      </c>
      <c r="C66" s="42">
        <v>3900</v>
      </c>
      <c r="D66" s="42">
        <v>4900</v>
      </c>
      <c r="E66" s="42">
        <v>5900</v>
      </c>
      <c r="F66" s="42">
        <v>6800</v>
      </c>
      <c r="G66" s="42">
        <v>7800</v>
      </c>
    </row>
    <row r="67" spans="1:12" s="21" customFormat="1" ht="18.75" x14ac:dyDescent="0.25">
      <c r="A67" s="32">
        <v>203</v>
      </c>
      <c r="B67" s="10" t="s">
        <v>48</v>
      </c>
      <c r="C67" s="42">
        <v>3900</v>
      </c>
      <c r="D67" s="42">
        <v>4900</v>
      </c>
      <c r="E67" s="42">
        <v>5900</v>
      </c>
      <c r="F67" s="42">
        <v>6800</v>
      </c>
      <c r="G67" s="42">
        <v>7800</v>
      </c>
    </row>
    <row r="68" spans="1:12" s="21" customFormat="1" ht="18.75" x14ac:dyDescent="0.25">
      <c r="A68" s="32">
        <v>204</v>
      </c>
      <c r="B68" s="10" t="s">
        <v>49</v>
      </c>
      <c r="C68" s="42">
        <v>3900</v>
      </c>
      <c r="D68" s="42">
        <v>4900</v>
      </c>
      <c r="E68" s="42">
        <v>5900</v>
      </c>
      <c r="F68" s="42">
        <v>6800</v>
      </c>
      <c r="G68" s="42">
        <v>7800</v>
      </c>
    </row>
    <row r="69" spans="1:12" s="33" customFormat="1" ht="37.5" x14ac:dyDescent="0.25">
      <c r="A69" s="34">
        <v>205</v>
      </c>
      <c r="B69" s="37" t="s">
        <v>50</v>
      </c>
      <c r="C69" s="42">
        <v>3900</v>
      </c>
      <c r="D69" s="42">
        <v>4900</v>
      </c>
      <c r="E69" s="42">
        <v>5900</v>
      </c>
      <c r="F69" s="42">
        <v>6800</v>
      </c>
      <c r="G69" s="42">
        <v>7800</v>
      </c>
    </row>
    <row r="70" spans="1:12" s="38" customFormat="1" ht="19.5" thickBot="1" x14ac:dyDescent="0.3">
      <c r="A70" s="34">
        <v>206</v>
      </c>
      <c r="B70" s="48" t="s">
        <v>89</v>
      </c>
      <c r="C70" s="42">
        <v>3900</v>
      </c>
      <c r="D70" s="42">
        <v>4900</v>
      </c>
      <c r="E70" s="42">
        <v>5900</v>
      </c>
      <c r="F70" s="42">
        <v>6800</v>
      </c>
      <c r="G70" s="42">
        <v>7800</v>
      </c>
    </row>
    <row r="71" spans="1:12" s="21" customFormat="1" ht="37.5" x14ac:dyDescent="0.25">
      <c r="A71" s="32">
        <v>500</v>
      </c>
      <c r="B71" s="36" t="s">
        <v>51</v>
      </c>
      <c r="C71" s="39">
        <v>20500</v>
      </c>
      <c r="D71" s="42">
        <v>25600</v>
      </c>
      <c r="E71" s="39">
        <v>30700</v>
      </c>
      <c r="F71" s="39">
        <v>35800</v>
      </c>
      <c r="G71" s="39">
        <v>40900</v>
      </c>
    </row>
    <row r="72" spans="1:12" s="21" customFormat="1" ht="18.75" x14ac:dyDescent="0.25">
      <c r="A72" s="20">
        <v>702</v>
      </c>
      <c r="B72" s="10" t="s">
        <v>54</v>
      </c>
      <c r="C72" s="39">
        <v>1200</v>
      </c>
      <c r="D72" s="42">
        <v>1500</v>
      </c>
      <c r="E72" s="39">
        <v>1800</v>
      </c>
      <c r="F72" s="39">
        <v>2100</v>
      </c>
      <c r="G72" s="39">
        <v>2400</v>
      </c>
    </row>
    <row r="73" spans="1:12" s="21" customFormat="1" ht="18.75" x14ac:dyDescent="0.25">
      <c r="A73" s="20">
        <v>901</v>
      </c>
      <c r="B73" s="10" t="s">
        <v>55</v>
      </c>
      <c r="C73" s="42">
        <v>2000</v>
      </c>
      <c r="D73" s="42">
        <f>C73*1.25</f>
        <v>2500</v>
      </c>
      <c r="E73" s="42">
        <f>C73*1.5</f>
        <v>3000</v>
      </c>
      <c r="F73" s="42">
        <f>C73*1.75</f>
        <v>3500</v>
      </c>
      <c r="G73" s="42">
        <v>4000</v>
      </c>
    </row>
    <row r="74" spans="1:12" s="21" customFormat="1" ht="18.75" x14ac:dyDescent="0.25">
      <c r="A74" s="20">
        <v>902</v>
      </c>
      <c r="B74" s="10" t="s">
        <v>56</v>
      </c>
      <c r="C74" s="42">
        <v>2200</v>
      </c>
      <c r="D74" s="42">
        <v>2800</v>
      </c>
      <c r="E74" s="42">
        <v>3300</v>
      </c>
      <c r="F74" s="42">
        <v>3900</v>
      </c>
      <c r="G74" s="42">
        <v>4400</v>
      </c>
    </row>
    <row r="75" spans="1:12" s="21" customFormat="1" ht="18.75" x14ac:dyDescent="0.25">
      <c r="A75" s="20">
        <v>903</v>
      </c>
      <c r="B75" s="10" t="s">
        <v>79</v>
      </c>
      <c r="C75" s="39">
        <v>1600</v>
      </c>
      <c r="D75" s="42">
        <v>2000</v>
      </c>
      <c r="E75" s="39">
        <v>2400</v>
      </c>
      <c r="F75" s="39">
        <v>2800</v>
      </c>
      <c r="G75" s="39">
        <v>3200</v>
      </c>
    </row>
    <row r="76" spans="1:12" s="38" customFormat="1" ht="19.5" thickBot="1" x14ac:dyDescent="0.3">
      <c r="A76" s="54">
        <v>2004</v>
      </c>
      <c r="B76" s="46" t="s">
        <v>63</v>
      </c>
      <c r="C76" s="39">
        <v>9100</v>
      </c>
      <c r="D76" s="42">
        <v>11400</v>
      </c>
      <c r="E76" s="39">
        <v>13700</v>
      </c>
      <c r="F76" s="39">
        <v>15900</v>
      </c>
      <c r="G76" s="39">
        <v>18200</v>
      </c>
      <c r="I76" s="56"/>
      <c r="J76" s="57"/>
      <c r="K76" s="58"/>
      <c r="L76" s="59"/>
    </row>
    <row r="77" spans="1:12" s="38" customFormat="1" ht="19.5" thickBot="1" x14ac:dyDescent="0.3">
      <c r="A77" s="49">
        <v>3000</v>
      </c>
      <c r="B77" s="50" t="s">
        <v>90</v>
      </c>
      <c r="C77" s="39">
        <v>190000</v>
      </c>
      <c r="D77" s="39"/>
      <c r="E77" s="39"/>
      <c r="F77" s="39"/>
      <c r="G77" s="39"/>
    </row>
  </sheetData>
  <mergeCells count="3">
    <mergeCell ref="A1:G1"/>
    <mergeCell ref="A2:G2"/>
    <mergeCell ref="A3:G3"/>
  </mergeCells>
  <pageMargins left="0.25" right="0.25" top="0.75" bottom="0.75" header="0.3" footer="0.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Normal="100" workbookViewId="0">
      <pane xSplit="4" ySplit="7" topLeftCell="E71" activePane="bottomRight" state="frozen"/>
      <selection pane="topRight" activeCell="E1" sqref="E1"/>
      <selection pane="bottomLeft" activeCell="A8" sqref="A8"/>
      <selection pane="bottomRight" activeCell="D72" sqref="D72"/>
    </sheetView>
  </sheetViews>
  <sheetFormatPr defaultColWidth="8.85546875" defaultRowHeight="15" x14ac:dyDescent="0.25"/>
  <cols>
    <col min="2" max="2" width="49.7109375" customWidth="1"/>
    <col min="3" max="3" width="25.42578125" customWidth="1"/>
    <col min="4" max="4" width="15.85546875" customWidth="1"/>
    <col min="5" max="5" width="15.42578125" customWidth="1"/>
    <col min="6" max="6" width="18.140625" customWidth="1"/>
    <col min="7" max="7" width="18.7109375" customWidth="1"/>
  </cols>
  <sheetData>
    <row r="1" spans="1:15" ht="33" customHeight="1" x14ac:dyDescent="0.25">
      <c r="A1" s="69" t="s">
        <v>65</v>
      </c>
      <c r="B1" s="69"/>
      <c r="C1" s="69"/>
      <c r="D1" s="69"/>
      <c r="E1" s="69"/>
      <c r="F1" s="69"/>
      <c r="G1" s="69"/>
      <c r="H1" s="12"/>
      <c r="I1" s="12"/>
      <c r="J1" s="12"/>
      <c r="K1" s="12"/>
      <c r="L1" s="12"/>
      <c r="M1" s="12"/>
      <c r="N1" s="12"/>
      <c r="O1" s="5"/>
    </row>
    <row r="2" spans="1:15" ht="22.5" customHeight="1" x14ac:dyDescent="0.25">
      <c r="A2" s="67" t="s">
        <v>0</v>
      </c>
      <c r="B2" s="67"/>
      <c r="C2" s="67"/>
      <c r="D2" s="67"/>
      <c r="E2" s="67"/>
      <c r="F2" s="67"/>
      <c r="G2" s="67"/>
      <c r="H2" s="12"/>
      <c r="I2" s="12"/>
      <c r="J2" s="12"/>
      <c r="K2" s="12"/>
      <c r="L2" s="12"/>
      <c r="M2" s="12"/>
      <c r="N2" s="12"/>
      <c r="O2" s="12"/>
    </row>
    <row r="3" spans="1:15" ht="22.5" customHeight="1" x14ac:dyDescent="0.25">
      <c r="A3" s="68" t="s">
        <v>64</v>
      </c>
      <c r="B3" s="68"/>
      <c r="C3" s="68"/>
      <c r="D3" s="68"/>
      <c r="E3" s="68"/>
      <c r="F3" s="68"/>
      <c r="G3" s="68"/>
      <c r="H3" s="12"/>
      <c r="I3" s="12"/>
      <c r="J3" s="12"/>
      <c r="K3" s="12"/>
      <c r="L3" s="12"/>
      <c r="M3" s="12"/>
      <c r="N3" s="12"/>
      <c r="O3" s="12"/>
    </row>
    <row r="4" spans="1:15" s="21" customFormat="1" ht="37.5" x14ac:dyDescent="0.25">
      <c r="A4" s="40" t="s">
        <v>1</v>
      </c>
      <c r="B4" s="40" t="s">
        <v>2</v>
      </c>
      <c r="C4" s="41" t="s">
        <v>3</v>
      </c>
      <c r="D4" s="41" t="s">
        <v>57</v>
      </c>
      <c r="E4" s="41" t="s">
        <v>58</v>
      </c>
      <c r="F4" s="41" t="s">
        <v>80</v>
      </c>
      <c r="G4" s="41" t="s">
        <v>81</v>
      </c>
      <c r="J4" s="6"/>
      <c r="K4" s="7"/>
      <c r="L4" s="6"/>
      <c r="M4" s="6"/>
      <c r="N4" s="6"/>
    </row>
    <row r="5" spans="1:15" s="21" customFormat="1" ht="18.75" x14ac:dyDescent="0.25">
      <c r="A5" s="22"/>
      <c r="B5" s="22" t="s">
        <v>67</v>
      </c>
      <c r="C5" s="23"/>
      <c r="D5" s="23"/>
      <c r="E5" s="23"/>
      <c r="F5" s="23"/>
      <c r="G5" s="23"/>
      <c r="J5" s="6"/>
      <c r="K5" s="7"/>
      <c r="L5" s="6"/>
      <c r="M5" s="6"/>
      <c r="N5" s="6"/>
    </row>
    <row r="6" spans="1:15" s="21" customFormat="1" ht="18.75" x14ac:dyDescent="0.25">
      <c r="A6" s="51">
        <v>1002</v>
      </c>
      <c r="B6" s="10" t="s">
        <v>41</v>
      </c>
      <c r="C6" s="1"/>
      <c r="D6" s="1">
        <f>ROUND('Срочное право'!D6*0.18,-2)</f>
        <v>3000</v>
      </c>
      <c r="E6" s="1">
        <f>ROUND('Срочное право'!E6*0.18,-2)</f>
        <v>3500</v>
      </c>
      <c r="F6" s="1">
        <f>ROUND('Срочное право'!F6*0.18,-2)</f>
        <v>4100</v>
      </c>
      <c r="G6" s="1">
        <f>ROUND('Срочное право'!G6*0.18,-2)</f>
        <v>4700</v>
      </c>
      <c r="H6" s="31"/>
      <c r="J6" s="6"/>
      <c r="K6" s="7"/>
      <c r="L6" s="6"/>
      <c r="M6" s="6"/>
      <c r="N6" s="6"/>
    </row>
    <row r="7" spans="1:15" s="21" customFormat="1" ht="37.5" x14ac:dyDescent="0.25">
      <c r="A7" s="51">
        <v>1005</v>
      </c>
      <c r="B7" s="10" t="s">
        <v>43</v>
      </c>
      <c r="C7" s="1"/>
      <c r="D7" s="39">
        <f>ROUND('Срочное право'!D7*0.18,-2)</f>
        <v>3400</v>
      </c>
      <c r="E7" s="39">
        <f>ROUND('Срочное право'!E7*0.18,-2)</f>
        <v>4100</v>
      </c>
      <c r="F7" s="39">
        <f>ROUND('Срочное право'!F7*0.18,-2)</f>
        <v>4800</v>
      </c>
      <c r="G7" s="39">
        <f>ROUND('Срочное право'!G7*0.18,-2)</f>
        <v>5500</v>
      </c>
      <c r="J7" s="6"/>
      <c r="K7" s="7"/>
      <c r="L7" s="6"/>
      <c r="M7" s="6"/>
      <c r="N7" s="6"/>
    </row>
    <row r="8" spans="1:15" s="21" customFormat="1" ht="18.75" x14ac:dyDescent="0.25">
      <c r="A8" s="51">
        <v>1001</v>
      </c>
      <c r="B8" s="10" t="s">
        <v>40</v>
      </c>
      <c r="C8" s="1"/>
      <c r="D8" s="39">
        <f>ROUND('Срочное право'!D8*0.18,-2)</f>
        <v>1700</v>
      </c>
      <c r="E8" s="39">
        <f>ROUND('Срочное право'!E8*0.18,-2)</f>
        <v>2000</v>
      </c>
      <c r="F8" s="39">
        <f>ROUND('Срочное право'!F8*0.18,-2)</f>
        <v>2400</v>
      </c>
      <c r="G8" s="39">
        <f>ROUND('Срочное право'!G8*0.18,-2)</f>
        <v>2700</v>
      </c>
      <c r="J8" s="6"/>
      <c r="K8" s="7"/>
      <c r="L8" s="6"/>
      <c r="M8" s="6"/>
      <c r="N8" s="6"/>
    </row>
    <row r="9" spans="1:15" s="21" customFormat="1" ht="37.5" x14ac:dyDescent="0.25">
      <c r="A9" s="51">
        <v>1003</v>
      </c>
      <c r="B9" s="10" t="s">
        <v>42</v>
      </c>
      <c r="C9" s="1"/>
      <c r="D9" s="39">
        <f>ROUND('Срочное право'!D9*0.18,-2)</f>
        <v>2100</v>
      </c>
      <c r="E9" s="39">
        <f>ROUND('Срочное право'!E9*0.18,-2)</f>
        <v>2500</v>
      </c>
      <c r="F9" s="39">
        <f>ROUND('Срочное право'!F9*0.18,-2)</f>
        <v>3000</v>
      </c>
      <c r="G9" s="39">
        <f>ROUND('Срочное право'!G9*0.18,-2)</f>
        <v>3400</v>
      </c>
      <c r="J9" s="6"/>
      <c r="K9" s="7"/>
      <c r="L9" s="6"/>
      <c r="M9" s="6"/>
      <c r="N9" s="6"/>
    </row>
    <row r="10" spans="1:15" s="21" customFormat="1" ht="18.75" x14ac:dyDescent="0.25">
      <c r="A10" s="51">
        <v>700</v>
      </c>
      <c r="B10" s="10" t="s">
        <v>53</v>
      </c>
      <c r="C10" s="1"/>
      <c r="D10" s="39">
        <f>ROUND('Срочное право'!D10*0.18,-2)</f>
        <v>2300</v>
      </c>
      <c r="E10" s="39">
        <f>ROUND('Срочное право'!E10*0.18,-2)</f>
        <v>2700</v>
      </c>
      <c r="F10" s="39">
        <f>ROUND('Срочное право'!F10*0.18,-2)</f>
        <v>3200</v>
      </c>
      <c r="G10" s="39">
        <f>ROUND('Срочное право'!G10*0.18,-2)</f>
        <v>3600</v>
      </c>
      <c r="J10" s="6"/>
      <c r="K10" s="7"/>
      <c r="L10" s="6"/>
      <c r="M10" s="6"/>
      <c r="N10" s="6"/>
    </row>
    <row r="11" spans="1:15" s="21" customFormat="1" ht="18.75" x14ac:dyDescent="0.25">
      <c r="A11" s="51">
        <v>200</v>
      </c>
      <c r="B11" s="10" t="s">
        <v>46</v>
      </c>
      <c r="C11" s="1"/>
      <c r="D11" s="39">
        <f>ROUND('Срочное право'!D11*0.18,-2)</f>
        <v>3000</v>
      </c>
      <c r="E11" s="39">
        <f>ROUND('Срочное право'!E11*0.18,-2)</f>
        <v>3500</v>
      </c>
      <c r="F11" s="39">
        <f>ROUND('Срочное право'!F11*0.18,-2)</f>
        <v>4100</v>
      </c>
      <c r="G11" s="39">
        <f>ROUND('Срочное право'!G11*0.18,-2)</f>
        <v>4700</v>
      </c>
      <c r="J11" s="6"/>
      <c r="K11" s="7"/>
      <c r="L11" s="6"/>
      <c r="M11" s="6"/>
      <c r="N11" s="6"/>
    </row>
    <row r="12" spans="1:15" s="21" customFormat="1" ht="37.5" x14ac:dyDescent="0.25">
      <c r="A12" s="51">
        <v>201</v>
      </c>
      <c r="B12" s="10" t="s">
        <v>69</v>
      </c>
      <c r="C12" s="1"/>
      <c r="D12" s="39">
        <f>ROUND('Срочное право'!D12*0.18,-2)</f>
        <v>1600</v>
      </c>
      <c r="E12" s="39">
        <f>ROUND('Срочное право'!E12*0.18,-2)</f>
        <v>1900</v>
      </c>
      <c r="F12" s="39">
        <f>ROUND('Срочное право'!F12*0.18,-2)</f>
        <v>2300</v>
      </c>
      <c r="G12" s="39">
        <f>ROUND('Срочное право'!G12*0.18,-2)</f>
        <v>2600</v>
      </c>
      <c r="J12" s="6"/>
      <c r="K12" s="7"/>
      <c r="L12" s="6"/>
      <c r="M12" s="6"/>
      <c r="N12" s="6"/>
    </row>
    <row r="13" spans="1:15" s="21" customFormat="1" ht="37.5" x14ac:dyDescent="0.25">
      <c r="A13" s="51">
        <v>12177</v>
      </c>
      <c r="B13" s="10" t="s">
        <v>66</v>
      </c>
      <c r="C13" s="1"/>
      <c r="D13" s="39">
        <f>ROUND('Срочное право'!D13*0.18,-2)</f>
        <v>4600</v>
      </c>
      <c r="E13" s="39">
        <f>ROUND('Срочное право'!E13*0.18,-2)</f>
        <v>5500</v>
      </c>
      <c r="F13" s="39">
        <f>ROUND('Срочное право'!F13*0.18,-2)</f>
        <v>6400</v>
      </c>
      <c r="G13" s="39">
        <f>ROUND('Срочное право'!G13*0.18,-2)</f>
        <v>7300</v>
      </c>
      <c r="H13" s="70"/>
    </row>
    <row r="14" spans="1:15" s="21" customFormat="1" ht="56.25" x14ac:dyDescent="0.25">
      <c r="A14" s="51">
        <v>1101</v>
      </c>
      <c r="B14" s="10" t="s">
        <v>44</v>
      </c>
      <c r="C14" s="1"/>
      <c r="D14" s="39">
        <f>ROUND('Срочное право'!D14*0.18,-2)</f>
        <v>5300</v>
      </c>
      <c r="E14" s="39">
        <f>ROUND('Срочное право'!E14*0.18,-2)</f>
        <v>6400</v>
      </c>
      <c r="F14" s="39">
        <f>ROUND('Срочное право'!F14*0.18,-2)</f>
        <v>7400</v>
      </c>
      <c r="G14" s="39">
        <f>ROUND('Срочное право'!G14*0.18,-2)</f>
        <v>8500</v>
      </c>
      <c r="H14" s="70"/>
    </row>
    <row r="15" spans="1:15" s="21" customFormat="1" ht="18.75" x14ac:dyDescent="0.25">
      <c r="A15" s="51">
        <v>700</v>
      </c>
      <c r="B15" s="10" t="s">
        <v>52</v>
      </c>
      <c r="C15" s="1"/>
      <c r="D15" s="39">
        <v>9666</v>
      </c>
      <c r="E15" s="39">
        <v>11325.6</v>
      </c>
      <c r="F15" s="39">
        <v>11662.199999999999</v>
      </c>
      <c r="G15" s="39">
        <v>13320</v>
      </c>
      <c r="H15" s="38"/>
    </row>
    <row r="16" spans="1:15" s="21" customFormat="1" ht="18.75" x14ac:dyDescent="0.25">
      <c r="A16" s="44"/>
      <c r="B16" s="45" t="s">
        <v>68</v>
      </c>
      <c r="C16" s="43"/>
      <c r="D16" s="43"/>
      <c r="E16" s="43"/>
      <c r="F16" s="43"/>
      <c r="G16" s="43"/>
      <c r="J16" s="6"/>
      <c r="K16" s="7"/>
      <c r="L16" s="6"/>
      <c r="M16" s="6"/>
      <c r="N16" s="6"/>
    </row>
    <row r="17" spans="1:14" s="21" customFormat="1" ht="18.75" x14ac:dyDescent="0.25">
      <c r="A17" s="60">
        <v>1102</v>
      </c>
      <c r="B17" s="35" t="s">
        <v>74</v>
      </c>
      <c r="C17" s="1"/>
      <c r="D17" s="39">
        <f>ROUND('Срочное право'!D17*0.18,-2)</f>
        <v>7700</v>
      </c>
      <c r="E17" s="39">
        <f>ROUND('Срочное право'!E17*0.18,-2)</f>
        <v>9200</v>
      </c>
      <c r="F17" s="39">
        <f>ROUND('Срочное право'!F17*0.18,-2)</f>
        <v>10700</v>
      </c>
      <c r="G17" s="39">
        <f>ROUND('Срочное право'!G17*0.18,-2)</f>
        <v>12200</v>
      </c>
      <c r="H17" s="70"/>
    </row>
    <row r="18" spans="1:14" s="21" customFormat="1" ht="18.75" x14ac:dyDescent="0.25">
      <c r="A18" s="60">
        <v>1103</v>
      </c>
      <c r="B18" s="35" t="s">
        <v>71</v>
      </c>
      <c r="C18" s="1"/>
      <c r="D18" s="39">
        <f>ROUND('Срочное право'!D18*0.18,-2)</f>
        <v>8100</v>
      </c>
      <c r="E18" s="39">
        <f>ROUND('Срочное право'!E18*0.18,-2)</f>
        <v>9700</v>
      </c>
      <c r="F18" s="39">
        <f>ROUND('Срочное право'!F18*0.18,-2)</f>
        <v>11300</v>
      </c>
      <c r="G18" s="39">
        <f>ROUND('Срочное право'!G18*0.18,-2)</f>
        <v>13000</v>
      </c>
      <c r="H18" s="70"/>
    </row>
    <row r="19" spans="1:14" s="21" customFormat="1" ht="18.75" x14ac:dyDescent="0.25">
      <c r="A19" s="60">
        <v>1104</v>
      </c>
      <c r="B19" s="35" t="s">
        <v>73</v>
      </c>
      <c r="C19" s="1"/>
      <c r="D19" s="39">
        <f>ROUND('Срочное право'!D19*0.18,-2)</f>
        <v>4300</v>
      </c>
      <c r="E19" s="39">
        <f>ROUND('Срочное право'!E19*0.18,-2)</f>
        <v>5200</v>
      </c>
      <c r="F19" s="39">
        <f>ROUND('Срочное право'!F19*0.18,-2)</f>
        <v>6000</v>
      </c>
      <c r="G19" s="39">
        <f>ROUND('Срочное право'!G19*0.18,-2)</f>
        <v>6900</v>
      </c>
      <c r="H19" s="70"/>
    </row>
    <row r="20" spans="1:14" s="21" customFormat="1" ht="18.75" x14ac:dyDescent="0.25">
      <c r="A20" s="60">
        <v>1105</v>
      </c>
      <c r="B20" s="35" t="s">
        <v>75</v>
      </c>
      <c r="C20" s="1"/>
      <c r="D20" s="39">
        <f>ROUND('Срочное право'!D20*0.18,-2)</f>
        <v>3200</v>
      </c>
      <c r="E20" s="39">
        <f>ROUND('Срочное право'!E20*0.18,-2)</f>
        <v>3900</v>
      </c>
      <c r="F20" s="39">
        <f>ROUND('Срочное право'!F20*0.18,-2)</f>
        <v>4500</v>
      </c>
      <c r="G20" s="39">
        <f>ROUND('Срочное право'!G20*0.18,-2)</f>
        <v>5200</v>
      </c>
      <c r="H20" s="70"/>
    </row>
    <row r="21" spans="1:14" s="21" customFormat="1" ht="43.5" customHeight="1" x14ac:dyDescent="0.25">
      <c r="A21" s="60">
        <v>1010</v>
      </c>
      <c r="B21" s="35" t="s">
        <v>72</v>
      </c>
      <c r="C21" s="1"/>
      <c r="D21" s="39">
        <f>ROUND('Срочное право'!D21*0.18,-2)</f>
        <v>6600</v>
      </c>
      <c r="E21" s="39">
        <f>ROUND('Срочное право'!E21*0.18,-2)</f>
        <v>8000</v>
      </c>
      <c r="F21" s="39">
        <f>ROUND('Срочное право'!F21*0.18,-2)</f>
        <v>9300</v>
      </c>
      <c r="G21" s="39">
        <f>ROUND('Срочное право'!G21*0.18,-2)</f>
        <v>10600</v>
      </c>
      <c r="H21" s="27"/>
    </row>
    <row r="22" spans="1:14" s="14" customFormat="1" ht="18.75" x14ac:dyDescent="0.25">
      <c r="A22" s="28"/>
      <c r="B22" s="29" t="s">
        <v>76</v>
      </c>
      <c r="C22" s="43"/>
      <c r="D22" s="43"/>
      <c r="E22" s="43"/>
      <c r="F22" s="43"/>
      <c r="G22" s="43"/>
      <c r="J22" s="13"/>
      <c r="K22" s="26"/>
      <c r="L22" s="13"/>
      <c r="M22" s="13"/>
      <c r="N22" s="13"/>
    </row>
    <row r="23" spans="1:14" s="21" customFormat="1" ht="18.75" x14ac:dyDescent="0.25">
      <c r="A23" s="20">
        <v>1000</v>
      </c>
      <c r="B23" s="10" t="s">
        <v>39</v>
      </c>
      <c r="C23" s="1"/>
      <c r="D23" s="39">
        <f>ROUND('Срочное право'!D23*0.18,-2)</f>
        <v>900</v>
      </c>
      <c r="E23" s="39">
        <f>ROUND('Срочное право'!E23*0.18,-2)</f>
        <v>1000</v>
      </c>
      <c r="F23" s="39">
        <f>ROUND('Срочное право'!F23*0.18,-2)</f>
        <v>1200</v>
      </c>
      <c r="G23" s="39">
        <f>ROUND('Срочное право'!G23*0.18,-2)</f>
        <v>1400</v>
      </c>
    </row>
    <row r="24" spans="1:14" s="21" customFormat="1" ht="18.75" x14ac:dyDescent="0.25">
      <c r="A24" s="20">
        <v>27</v>
      </c>
      <c r="B24" s="10" t="s">
        <v>77</v>
      </c>
      <c r="C24" s="1"/>
      <c r="D24" s="39">
        <f>ROUND('Срочное право'!D24*0.18,-2)</f>
        <v>900</v>
      </c>
      <c r="E24" s="39">
        <f>ROUND('Срочное право'!E24*0.18,-2)</f>
        <v>1100</v>
      </c>
      <c r="F24" s="39">
        <f>ROUND('Срочное право'!F24*0.18,-2)</f>
        <v>1200</v>
      </c>
      <c r="G24" s="39">
        <f>ROUND('Срочное право'!G24*0.18,-2)</f>
        <v>1400</v>
      </c>
    </row>
    <row r="25" spans="1:14" s="21" customFormat="1" ht="18.75" x14ac:dyDescent="0.25">
      <c r="A25" s="20">
        <v>2000</v>
      </c>
      <c r="B25" s="10" t="s">
        <v>78</v>
      </c>
      <c r="C25" s="1"/>
      <c r="D25" s="39">
        <f>ROUND('Срочное право'!D25*0.18,-2)</f>
        <v>1000</v>
      </c>
      <c r="E25" s="39">
        <f>ROUND('Срочное право'!E25*0.18,-2)</f>
        <v>1200</v>
      </c>
      <c r="F25" s="39">
        <f>ROUND('Срочное право'!F25*0.18,-2)</f>
        <v>1400</v>
      </c>
      <c r="G25" s="39">
        <f>ROUND('Срочное право'!G25*0.18,-2)</f>
        <v>1600</v>
      </c>
    </row>
    <row r="26" spans="1:14" s="21" customFormat="1" ht="18.75" x14ac:dyDescent="0.25">
      <c r="A26" s="20">
        <v>25</v>
      </c>
      <c r="B26" s="10" t="s">
        <v>61</v>
      </c>
      <c r="C26" s="1"/>
      <c r="D26" s="39">
        <f>ROUND('Срочное право'!D26*0.18,-2)</f>
        <v>2700</v>
      </c>
      <c r="E26" s="39">
        <f>ROUND('Срочное право'!E26*0.18,-2)</f>
        <v>3200</v>
      </c>
      <c r="F26" s="39">
        <f>ROUND('Срочное право'!F26*0.18,-2)</f>
        <v>3700</v>
      </c>
      <c r="G26" s="39">
        <f>ROUND('Срочное право'!G26*0.18,-2)</f>
        <v>4300</v>
      </c>
      <c r="H26" s="27"/>
    </row>
    <row r="27" spans="1:14" s="21" customFormat="1" ht="37.5" x14ac:dyDescent="0.25">
      <c r="A27" s="20">
        <v>1</v>
      </c>
      <c r="B27" s="10" t="s">
        <v>4</v>
      </c>
      <c r="C27" s="1"/>
      <c r="D27" s="39">
        <f>ROUND('Срочное право'!D27*0.18,-2)</f>
        <v>2000</v>
      </c>
      <c r="E27" s="39">
        <f>ROUND('Срочное право'!E27*0.18,-2)</f>
        <v>2400</v>
      </c>
      <c r="F27" s="39">
        <f>ROUND('Срочное право'!F27*0.18,-2)</f>
        <v>2800</v>
      </c>
      <c r="G27" s="39">
        <f>ROUND('Срочное право'!G27*0.18,-2)</f>
        <v>3200</v>
      </c>
    </row>
    <row r="28" spans="1:14" s="21" customFormat="1" ht="56.25" x14ac:dyDescent="0.25">
      <c r="A28" s="20">
        <v>3</v>
      </c>
      <c r="B28" s="10" t="s">
        <v>5</v>
      </c>
      <c r="C28" s="1"/>
      <c r="D28" s="39">
        <f>ROUND('Срочное право'!D28*0.18,-2)</f>
        <v>1100</v>
      </c>
      <c r="E28" s="39">
        <f>ROUND('Срочное право'!E28*0.18,-2)</f>
        <v>1300</v>
      </c>
      <c r="F28" s="39">
        <f>ROUND('Срочное право'!F28*0.18,-2)</f>
        <v>1500</v>
      </c>
      <c r="G28" s="39">
        <f>ROUND('Срочное право'!G28*0.18,-2)</f>
        <v>1700</v>
      </c>
    </row>
    <row r="29" spans="1:14" s="21" customFormat="1" ht="18.75" x14ac:dyDescent="0.25">
      <c r="A29" s="20">
        <v>7</v>
      </c>
      <c r="B29" s="10" t="s">
        <v>6</v>
      </c>
      <c r="C29" s="1"/>
      <c r="D29" s="39">
        <f>ROUND('Срочное право'!D29*0.18,-2)</f>
        <v>900</v>
      </c>
      <c r="E29" s="39">
        <f>ROUND('Срочное право'!E29*0.18,-2)</f>
        <v>1100</v>
      </c>
      <c r="F29" s="39">
        <f>ROUND('Срочное право'!F29*0.18,-2)</f>
        <v>1200</v>
      </c>
      <c r="G29" s="39">
        <f>ROUND('Срочное право'!G29*0.18,-2)</f>
        <v>1400</v>
      </c>
    </row>
    <row r="30" spans="1:14" s="21" customFormat="1" ht="18.75" x14ac:dyDescent="0.25">
      <c r="A30" s="20">
        <v>11</v>
      </c>
      <c r="B30" s="10" t="s">
        <v>7</v>
      </c>
      <c r="C30" s="1"/>
      <c r="D30" s="39">
        <f>ROUND('Срочное право'!D30*0.18,-2)</f>
        <v>1200</v>
      </c>
      <c r="E30" s="39">
        <f>ROUND('Срочное право'!E30*0.18,-2)</f>
        <v>1400</v>
      </c>
      <c r="F30" s="39">
        <f>ROUND('Срочное право'!F30*0.18,-2)</f>
        <v>1700</v>
      </c>
      <c r="G30" s="39">
        <f>ROUND('Срочное право'!G30*0.18,-2)</f>
        <v>1900</v>
      </c>
    </row>
    <row r="31" spans="1:14" s="38" customFormat="1" ht="56.25" x14ac:dyDescent="0.25">
      <c r="A31" s="51">
        <v>13</v>
      </c>
      <c r="B31" s="52" t="s">
        <v>91</v>
      </c>
      <c r="C31" s="39"/>
      <c r="D31" s="39">
        <f>ROUND('Срочное право'!D31*0.18,-2)</f>
        <v>1600</v>
      </c>
      <c r="E31" s="39">
        <f>ROUND('Срочное право'!E31*0.18,-2)</f>
        <v>2000</v>
      </c>
      <c r="F31" s="39">
        <f>ROUND('Срочное право'!F31*0.18,-2)</f>
        <v>2300</v>
      </c>
      <c r="G31" s="39">
        <f>ROUND('Срочное право'!G31*0.18,-2)</f>
        <v>2600</v>
      </c>
    </row>
    <row r="32" spans="1:14" s="21" customFormat="1" ht="18.75" x14ac:dyDescent="0.25">
      <c r="A32" s="20">
        <v>19</v>
      </c>
      <c r="B32" s="10" t="s">
        <v>8</v>
      </c>
      <c r="C32" s="1"/>
      <c r="D32" s="39">
        <f>ROUND('Срочное право'!D32*0.18,-2)</f>
        <v>1700</v>
      </c>
      <c r="E32" s="39">
        <f>ROUND('Срочное право'!E32*0.18,-2)</f>
        <v>2000</v>
      </c>
      <c r="F32" s="39">
        <f>ROUND('Срочное право'!F32*0.18,-2)</f>
        <v>2300</v>
      </c>
      <c r="G32" s="39">
        <f>ROUND('Срочное право'!G32*0.18,-2)</f>
        <v>2700</v>
      </c>
    </row>
    <row r="33" spans="1:7" s="21" customFormat="1" ht="37.5" x14ac:dyDescent="0.25">
      <c r="A33" s="20">
        <v>21</v>
      </c>
      <c r="B33" s="10" t="s">
        <v>9</v>
      </c>
      <c r="C33" s="1"/>
      <c r="D33" s="39">
        <f>ROUND('Срочное право'!D33*0.18,-2)</f>
        <v>900</v>
      </c>
      <c r="E33" s="39">
        <f>ROUND('Срочное право'!E33*0.18,-2)</f>
        <v>1100</v>
      </c>
      <c r="F33" s="39">
        <f>ROUND('Срочное право'!F33*0.18,-2)</f>
        <v>1200</v>
      </c>
      <c r="G33" s="39">
        <f>ROUND('Срочное право'!G33*0.18,-2)</f>
        <v>1400</v>
      </c>
    </row>
    <row r="34" spans="1:7" s="21" customFormat="1" ht="56.25" x14ac:dyDescent="0.25">
      <c r="A34" s="20">
        <v>27</v>
      </c>
      <c r="B34" s="10" t="s">
        <v>10</v>
      </c>
      <c r="C34" s="1"/>
      <c r="D34" s="39">
        <f>ROUND('Срочное право'!D34*0.18,-2)</f>
        <v>1200</v>
      </c>
      <c r="E34" s="39">
        <f>ROUND('Срочное право'!E34*0.18,-2)</f>
        <v>1400</v>
      </c>
      <c r="F34" s="39">
        <f>ROUND('Срочное право'!F34*0.18,-2)</f>
        <v>1700</v>
      </c>
      <c r="G34" s="39">
        <f>ROUND('Срочное право'!G34*0.18,-2)</f>
        <v>1900</v>
      </c>
    </row>
    <row r="35" spans="1:7" s="21" customFormat="1" ht="18.75" x14ac:dyDescent="0.25">
      <c r="A35" s="20">
        <v>29</v>
      </c>
      <c r="B35" s="10" t="s">
        <v>11</v>
      </c>
      <c r="C35" s="1"/>
      <c r="D35" s="39">
        <f>ROUND('Срочное право'!D35*0.18,-2)</f>
        <v>1200</v>
      </c>
      <c r="E35" s="39">
        <f>ROUND('Срочное право'!E35*0.18,-2)</f>
        <v>1400</v>
      </c>
      <c r="F35" s="39">
        <f>ROUND('Срочное право'!F35*0.18,-2)</f>
        <v>1600</v>
      </c>
      <c r="G35" s="39">
        <f>ROUND('Срочное право'!G35*0.18,-2)</f>
        <v>1800</v>
      </c>
    </row>
    <row r="36" spans="1:7" s="21" customFormat="1" ht="18.75" x14ac:dyDescent="0.25">
      <c r="A36" s="20">
        <v>31</v>
      </c>
      <c r="B36" s="10" t="s">
        <v>12</v>
      </c>
      <c r="C36" s="1"/>
      <c r="D36" s="39">
        <f>ROUND('Срочное право'!D36*0.18,-2)</f>
        <v>2000</v>
      </c>
      <c r="E36" s="39">
        <f>ROUND('Срочное право'!E36*0.18,-2)</f>
        <v>2400</v>
      </c>
      <c r="F36" s="39">
        <f>ROUND('Срочное право'!F36*0.18,-2)</f>
        <v>2800</v>
      </c>
      <c r="G36" s="39">
        <f>ROUND('Срочное право'!G36*0.18,-2)</f>
        <v>3200</v>
      </c>
    </row>
    <row r="37" spans="1:7" s="21" customFormat="1" ht="37.5" x14ac:dyDescent="0.25">
      <c r="A37" s="20">
        <v>33</v>
      </c>
      <c r="B37" s="10" t="s">
        <v>13</v>
      </c>
      <c r="C37" s="1"/>
      <c r="D37" s="39">
        <f>ROUND('Срочное право'!D37*0.18,-2)</f>
        <v>1400</v>
      </c>
      <c r="E37" s="39">
        <f>ROUND('Срочное право'!E37*0.18,-2)</f>
        <v>1700</v>
      </c>
      <c r="F37" s="39">
        <f>ROUND('Срочное право'!F37*0.18,-2)</f>
        <v>2000</v>
      </c>
      <c r="G37" s="39">
        <f>ROUND('Срочное право'!G37*0.18,-2)</f>
        <v>2300</v>
      </c>
    </row>
    <row r="38" spans="1:7" s="21" customFormat="1" ht="37.5" x14ac:dyDescent="0.25">
      <c r="A38" s="20">
        <v>35</v>
      </c>
      <c r="B38" s="10" t="s">
        <v>14</v>
      </c>
      <c r="C38" s="1"/>
      <c r="D38" s="39">
        <f>ROUND('Срочное право'!D38*0.18,-2)</f>
        <v>1200</v>
      </c>
      <c r="E38" s="39">
        <f>ROUND('Срочное право'!E38*0.18,-2)</f>
        <v>1500</v>
      </c>
      <c r="F38" s="39">
        <f>ROUND('Срочное право'!F38*0.18,-2)</f>
        <v>1700</v>
      </c>
      <c r="G38" s="39">
        <f>ROUND('Срочное право'!G38*0.18,-2)</f>
        <v>2000</v>
      </c>
    </row>
    <row r="39" spans="1:7" s="21" customFormat="1" ht="18.75" x14ac:dyDescent="0.25">
      <c r="A39" s="20">
        <v>37</v>
      </c>
      <c r="B39" s="10" t="s">
        <v>15</v>
      </c>
      <c r="C39" s="1"/>
      <c r="D39" s="39">
        <f>ROUND('Срочное право'!D39*0.18,-2)</f>
        <v>1500</v>
      </c>
      <c r="E39" s="39">
        <f>ROUND('Срочное право'!E39*0.18,-2)</f>
        <v>1800</v>
      </c>
      <c r="F39" s="39">
        <f>ROUND('Срочное право'!F39*0.18,-2)</f>
        <v>2100</v>
      </c>
      <c r="G39" s="39">
        <f>ROUND('Срочное право'!G39*0.18,-2)</f>
        <v>2400</v>
      </c>
    </row>
    <row r="40" spans="1:7" s="21" customFormat="1" ht="18.75" x14ac:dyDescent="0.25">
      <c r="A40" s="20">
        <v>39</v>
      </c>
      <c r="B40" s="10" t="s">
        <v>16</v>
      </c>
      <c r="C40" s="1"/>
      <c r="D40" s="39">
        <f>ROUND('Срочное право'!D40*0.18,-2)</f>
        <v>700</v>
      </c>
      <c r="E40" s="39">
        <f>ROUND('Срочное право'!E40*0.18,-2)</f>
        <v>900</v>
      </c>
      <c r="F40" s="39">
        <f>ROUND('Срочное право'!F40*0.18,-2)</f>
        <v>1000</v>
      </c>
      <c r="G40" s="39">
        <f>ROUND('Срочное право'!G40*0.18,-2)</f>
        <v>1200</v>
      </c>
    </row>
    <row r="41" spans="1:7" s="21" customFormat="1" ht="18.75" x14ac:dyDescent="0.25">
      <c r="A41" s="20">
        <v>43</v>
      </c>
      <c r="B41" s="10" t="s">
        <v>17</v>
      </c>
      <c r="C41" s="1"/>
      <c r="D41" s="39">
        <f>ROUND('Срочное право'!D41*0.18,-2)</f>
        <v>500</v>
      </c>
      <c r="E41" s="39">
        <f>ROUND('Срочное право'!E41*0.18,-2)</f>
        <v>600</v>
      </c>
      <c r="F41" s="39">
        <f>ROUND('Срочное право'!F41*0.18,-2)</f>
        <v>800</v>
      </c>
      <c r="G41" s="39">
        <f>ROUND('Срочное право'!G41*0.18,-2)</f>
        <v>900</v>
      </c>
    </row>
    <row r="42" spans="1:7" s="21" customFormat="1" ht="18.75" x14ac:dyDescent="0.25">
      <c r="A42" s="20">
        <v>45</v>
      </c>
      <c r="B42" s="10" t="s">
        <v>18</v>
      </c>
      <c r="C42" s="1"/>
      <c r="D42" s="39">
        <f>ROUND('Срочное право'!D42*0.18,-2)</f>
        <v>900</v>
      </c>
      <c r="E42" s="39">
        <f>ROUND('Срочное право'!E42*0.18,-2)</f>
        <v>1000</v>
      </c>
      <c r="F42" s="39">
        <f>ROUND('Срочное право'!F42*0.18,-2)</f>
        <v>1200</v>
      </c>
      <c r="G42" s="39">
        <f>ROUND('Срочное право'!G42*0.18,-2)</f>
        <v>1400</v>
      </c>
    </row>
    <row r="43" spans="1:7" s="21" customFormat="1" ht="18.75" x14ac:dyDescent="0.25">
      <c r="A43" s="20">
        <v>47</v>
      </c>
      <c r="B43" s="10" t="s">
        <v>19</v>
      </c>
      <c r="C43" s="1"/>
      <c r="D43" s="39">
        <f>ROUND('Срочное право'!D43*0.18,-2)</f>
        <v>700</v>
      </c>
      <c r="E43" s="39">
        <f>ROUND('Срочное право'!E43*0.18,-2)</f>
        <v>800</v>
      </c>
      <c r="F43" s="39">
        <f>ROUND('Срочное право'!F43*0.18,-2)</f>
        <v>1000</v>
      </c>
      <c r="G43" s="39">
        <f>ROUND('Срочное право'!G43*0.18,-2)</f>
        <v>1100</v>
      </c>
    </row>
    <row r="44" spans="1:7" s="21" customFormat="1" ht="37.5" x14ac:dyDescent="0.25">
      <c r="A44" s="20">
        <v>49</v>
      </c>
      <c r="B44" s="10" t="s">
        <v>20</v>
      </c>
      <c r="C44" s="1"/>
      <c r="D44" s="39">
        <f>ROUND('Срочное право'!D44*0.18,-2)</f>
        <v>700</v>
      </c>
      <c r="E44" s="39">
        <f>ROUND('Срочное право'!E44*0.18,-2)</f>
        <v>800</v>
      </c>
      <c r="F44" s="39">
        <f>ROUND('Срочное право'!F44*0.18,-2)</f>
        <v>1000</v>
      </c>
      <c r="G44" s="39">
        <f>ROUND('Срочное право'!G44*0.18,-2)</f>
        <v>1100</v>
      </c>
    </row>
    <row r="45" spans="1:7" s="21" customFormat="1" ht="37.5" x14ac:dyDescent="0.25">
      <c r="A45" s="20">
        <v>53</v>
      </c>
      <c r="B45" s="10" t="s">
        <v>21</v>
      </c>
      <c r="C45" s="1"/>
      <c r="D45" s="39">
        <f>ROUND('Срочное право'!D45*0.18,-2)</f>
        <v>600</v>
      </c>
      <c r="E45" s="39">
        <f>ROUND('Срочное право'!E45*0.18,-2)</f>
        <v>800</v>
      </c>
      <c r="F45" s="39">
        <f>ROUND('Срочное право'!F45*0.18,-2)</f>
        <v>900</v>
      </c>
      <c r="G45" s="39">
        <f>ROUND('Срочное право'!G45*0.18,-2)</f>
        <v>1000</v>
      </c>
    </row>
    <row r="46" spans="1:7" s="21" customFormat="1" ht="18.75" x14ac:dyDescent="0.25">
      <c r="A46" s="20">
        <v>55</v>
      </c>
      <c r="B46" s="10" t="s">
        <v>22</v>
      </c>
      <c r="C46" s="1"/>
      <c r="D46" s="39">
        <f>ROUND('Срочное право'!D46*0.18,-2)</f>
        <v>700</v>
      </c>
      <c r="E46" s="39">
        <f>ROUND('Срочное право'!E46*0.18,-2)</f>
        <v>800</v>
      </c>
      <c r="F46" s="39">
        <f>ROUND('Срочное право'!F46*0.18,-2)</f>
        <v>1000</v>
      </c>
      <c r="G46" s="39">
        <f>ROUND('Срочное право'!G46*0.18,-2)</f>
        <v>1100</v>
      </c>
    </row>
    <row r="47" spans="1:7" s="21" customFormat="1" ht="37.5" x14ac:dyDescent="0.25">
      <c r="A47" s="20">
        <v>59</v>
      </c>
      <c r="B47" s="10" t="s">
        <v>23</v>
      </c>
      <c r="C47" s="1"/>
      <c r="D47" s="39">
        <f>ROUND('Срочное право'!D47*0.18,-2)</f>
        <v>700</v>
      </c>
      <c r="E47" s="39">
        <f>ROUND('Срочное право'!E47*0.18,-2)</f>
        <v>900</v>
      </c>
      <c r="F47" s="39">
        <f>ROUND('Срочное право'!F47*0.18,-2)</f>
        <v>1000</v>
      </c>
      <c r="G47" s="39">
        <f>ROUND('Срочное право'!G47*0.18,-2)</f>
        <v>1200</v>
      </c>
    </row>
    <row r="48" spans="1:7" s="21" customFormat="1" ht="18.75" x14ac:dyDescent="0.25">
      <c r="A48" s="20">
        <v>61</v>
      </c>
      <c r="B48" s="10" t="s">
        <v>24</v>
      </c>
      <c r="C48" s="1"/>
      <c r="D48" s="39">
        <f>ROUND('Срочное право'!D48*0.18,-2)</f>
        <v>1400</v>
      </c>
      <c r="E48" s="39">
        <f>ROUND('Срочное право'!E48*0.18,-2)</f>
        <v>1700</v>
      </c>
      <c r="F48" s="39">
        <f>ROUND('Срочное право'!F48*0.18,-2)</f>
        <v>1900</v>
      </c>
      <c r="G48" s="39">
        <f>ROUND('Срочное право'!G48*0.18,-2)</f>
        <v>2200</v>
      </c>
    </row>
    <row r="49" spans="1:7" s="21" customFormat="1" ht="18.75" x14ac:dyDescent="0.25">
      <c r="A49" s="20">
        <v>65</v>
      </c>
      <c r="B49" s="10" t="s">
        <v>25</v>
      </c>
      <c r="C49" s="1"/>
      <c r="D49" s="39">
        <f>ROUND('Срочное право'!D49*0.18,-2)</f>
        <v>900</v>
      </c>
      <c r="E49" s="39">
        <f>ROUND('Срочное право'!E49*0.18,-2)</f>
        <v>1100</v>
      </c>
      <c r="F49" s="39">
        <f>ROUND('Срочное право'!F49*0.18,-2)</f>
        <v>1300</v>
      </c>
      <c r="G49" s="39">
        <f>ROUND('Срочное право'!G49*0.18,-2)</f>
        <v>1500</v>
      </c>
    </row>
    <row r="50" spans="1:7" s="21" customFormat="1" ht="18.75" x14ac:dyDescent="0.25">
      <c r="A50" s="20">
        <v>67</v>
      </c>
      <c r="B50" s="10" t="s">
        <v>26</v>
      </c>
      <c r="C50" s="1"/>
      <c r="D50" s="39">
        <f>ROUND('Срочное право'!D50*0.18,-2)</f>
        <v>1400</v>
      </c>
      <c r="E50" s="39">
        <f>ROUND('Срочное право'!E50*0.18,-2)</f>
        <v>1700</v>
      </c>
      <c r="F50" s="39">
        <f>ROUND('Срочное право'!F50*0.18,-2)</f>
        <v>2000</v>
      </c>
      <c r="G50" s="39">
        <f>ROUND('Срочное право'!G50*0.18,-2)</f>
        <v>2200</v>
      </c>
    </row>
    <row r="51" spans="1:7" s="21" customFormat="1" ht="18.75" x14ac:dyDescent="0.25">
      <c r="A51" s="20">
        <v>71</v>
      </c>
      <c r="B51" s="10" t="s">
        <v>27</v>
      </c>
      <c r="C51" s="1"/>
      <c r="D51" s="39">
        <f>ROUND('Срочное право'!D51*0.18,-2)</f>
        <v>1400</v>
      </c>
      <c r="E51" s="39">
        <f>ROUND('Срочное право'!E51*0.18,-2)</f>
        <v>1700</v>
      </c>
      <c r="F51" s="39">
        <f>ROUND('Срочное право'!F51*0.18,-2)</f>
        <v>2000</v>
      </c>
      <c r="G51" s="39">
        <f>ROUND('Срочное право'!G51*0.18,-2)</f>
        <v>2300</v>
      </c>
    </row>
    <row r="52" spans="1:7" s="21" customFormat="1" ht="18.75" x14ac:dyDescent="0.25">
      <c r="A52" s="20">
        <v>73</v>
      </c>
      <c r="B52" s="10" t="s">
        <v>28</v>
      </c>
      <c r="C52" s="1"/>
      <c r="D52" s="39">
        <f>ROUND('Срочное право'!D52*0.18,-2)</f>
        <v>1400</v>
      </c>
      <c r="E52" s="39">
        <f>ROUND('Срочное право'!E52*0.18,-2)</f>
        <v>1700</v>
      </c>
      <c r="F52" s="39">
        <f>ROUND('Срочное право'!F52*0.18,-2)</f>
        <v>1900</v>
      </c>
      <c r="G52" s="39">
        <f>ROUND('Срочное право'!G52*0.18,-2)</f>
        <v>2200</v>
      </c>
    </row>
    <row r="53" spans="1:7" s="21" customFormat="1" ht="37.5" x14ac:dyDescent="0.25">
      <c r="A53" s="20">
        <v>75</v>
      </c>
      <c r="B53" s="10" t="s">
        <v>29</v>
      </c>
      <c r="C53" s="1"/>
      <c r="D53" s="39">
        <f>ROUND('Срочное право'!D53*0.18,-2)</f>
        <v>1200</v>
      </c>
      <c r="E53" s="39">
        <f>ROUND('Срочное право'!E53*0.18,-2)</f>
        <v>1400</v>
      </c>
      <c r="F53" s="39">
        <f>ROUND('Срочное право'!F53*0.18,-2)</f>
        <v>1600</v>
      </c>
      <c r="G53" s="39">
        <f>ROUND('Срочное право'!G53*0.18,-2)</f>
        <v>1800</v>
      </c>
    </row>
    <row r="54" spans="1:7" s="21" customFormat="1" ht="18.75" x14ac:dyDescent="0.25">
      <c r="A54" s="20">
        <v>77</v>
      </c>
      <c r="B54" s="10" t="s">
        <v>30</v>
      </c>
      <c r="C54" s="1"/>
      <c r="D54" s="39">
        <f>ROUND('Срочное право'!D54*0.18,-2)</f>
        <v>1400</v>
      </c>
      <c r="E54" s="39">
        <f>ROUND('Срочное право'!E54*0.18,-2)</f>
        <v>1700</v>
      </c>
      <c r="F54" s="39">
        <f>ROUND('Срочное право'!F54*0.18,-2)</f>
        <v>1900</v>
      </c>
      <c r="G54" s="39">
        <f>ROUND('Срочное право'!G54*0.18,-2)</f>
        <v>2200</v>
      </c>
    </row>
    <row r="55" spans="1:7" s="21" customFormat="1" ht="18.75" x14ac:dyDescent="0.25">
      <c r="A55" s="20">
        <v>79</v>
      </c>
      <c r="B55" s="10" t="s">
        <v>31</v>
      </c>
      <c r="C55" s="1"/>
      <c r="D55" s="39">
        <f>ROUND('Срочное право'!D55*0.18,-2)</f>
        <v>1900</v>
      </c>
      <c r="E55" s="39">
        <f>ROUND('Срочное право'!E55*0.18,-2)</f>
        <v>2300</v>
      </c>
      <c r="F55" s="39">
        <f>ROUND('Срочное право'!F55*0.18,-2)</f>
        <v>2600</v>
      </c>
      <c r="G55" s="39">
        <f>ROUND('Срочное право'!G55*0.18,-2)</f>
        <v>3000</v>
      </c>
    </row>
    <row r="56" spans="1:7" s="21" customFormat="1" ht="37.5" x14ac:dyDescent="0.25">
      <c r="A56" s="20">
        <v>81</v>
      </c>
      <c r="B56" s="10" t="s">
        <v>32</v>
      </c>
      <c r="C56" s="1"/>
      <c r="D56" s="39">
        <f>ROUND('Срочное право'!D56*0.18,-2)</f>
        <v>900</v>
      </c>
      <c r="E56" s="39">
        <f>ROUND('Срочное право'!E56*0.18,-2)</f>
        <v>1100</v>
      </c>
      <c r="F56" s="39">
        <f>ROUND('Срочное право'!F56*0.18,-2)</f>
        <v>1200</v>
      </c>
      <c r="G56" s="39">
        <f>ROUND('Срочное право'!G56*0.18,-2)</f>
        <v>1400</v>
      </c>
    </row>
    <row r="57" spans="1:7" s="21" customFormat="1" ht="56.25" x14ac:dyDescent="0.25">
      <c r="A57" s="20">
        <v>83</v>
      </c>
      <c r="B57" s="10" t="s">
        <v>33</v>
      </c>
      <c r="C57" s="1"/>
      <c r="D57" s="39">
        <f>ROUND('Срочное право'!D57*0.18,-2)</f>
        <v>600</v>
      </c>
      <c r="E57" s="39">
        <f>ROUND('Срочное право'!E57*0.18,-2)</f>
        <v>700</v>
      </c>
      <c r="F57" s="39">
        <f>ROUND('Срочное право'!F57*0.18,-2)</f>
        <v>800</v>
      </c>
      <c r="G57" s="39">
        <f>ROUND('Срочное право'!G57*0.18,-2)</f>
        <v>900</v>
      </c>
    </row>
    <row r="58" spans="1:7" s="21" customFormat="1" ht="37.5" x14ac:dyDescent="0.25">
      <c r="A58" s="20">
        <v>85</v>
      </c>
      <c r="B58" s="10" t="s">
        <v>34</v>
      </c>
      <c r="C58" s="1"/>
      <c r="D58" s="39">
        <f>ROUND('Срочное право'!D58*0.18,-2)</f>
        <v>1300</v>
      </c>
      <c r="E58" s="39">
        <f>ROUND('Срочное право'!E58*0.18,-2)</f>
        <v>1500</v>
      </c>
      <c r="F58" s="39">
        <f>ROUND('Срочное право'!F58*0.18,-2)</f>
        <v>1800</v>
      </c>
      <c r="G58" s="39">
        <f>ROUND('Срочное право'!G58*0.18,-2)</f>
        <v>2100</v>
      </c>
    </row>
    <row r="59" spans="1:7" s="21" customFormat="1" ht="18.75" x14ac:dyDescent="0.25">
      <c r="A59" s="20">
        <v>87</v>
      </c>
      <c r="B59" s="10" t="s">
        <v>35</v>
      </c>
      <c r="C59" s="1"/>
      <c r="D59" s="39">
        <f>ROUND('Срочное право'!D59*0.18,-2)</f>
        <v>1000</v>
      </c>
      <c r="E59" s="39">
        <f>ROUND('Срочное право'!E59*0.18,-2)</f>
        <v>1200</v>
      </c>
      <c r="F59" s="39">
        <f>ROUND('Срочное право'!F59*0.18,-2)</f>
        <v>1400</v>
      </c>
      <c r="G59" s="39">
        <f>ROUND('Срочное право'!G59*0.18,-2)</f>
        <v>1500</v>
      </c>
    </row>
    <row r="60" spans="1:7" s="21" customFormat="1" ht="37.5" x14ac:dyDescent="0.25">
      <c r="A60" s="20">
        <v>91</v>
      </c>
      <c r="B60" s="10" t="s">
        <v>62</v>
      </c>
      <c r="C60" s="1"/>
      <c r="D60" s="39">
        <f>ROUND('Срочное право'!D60*0.18,-2)</f>
        <v>800</v>
      </c>
      <c r="E60" s="39">
        <f>ROUND('Срочное право'!E60*0.18,-2)</f>
        <v>1000</v>
      </c>
      <c r="F60" s="39">
        <f>ROUND('Срочное право'!F60*0.18,-2)</f>
        <v>1100</v>
      </c>
      <c r="G60" s="39">
        <f>ROUND('Срочное право'!G60*0.18,-2)</f>
        <v>1300</v>
      </c>
    </row>
    <row r="61" spans="1:7" s="21" customFormat="1" ht="18.75" x14ac:dyDescent="0.25">
      <c r="A61" s="20">
        <v>93</v>
      </c>
      <c r="B61" s="10" t="s">
        <v>36</v>
      </c>
      <c r="C61" s="1"/>
      <c r="D61" s="39">
        <f>ROUND('Срочное право'!D61*0.18,-2)</f>
        <v>1200</v>
      </c>
      <c r="E61" s="39">
        <f>ROUND('Срочное право'!E61*0.18,-2)</f>
        <v>1500</v>
      </c>
      <c r="F61" s="39">
        <f>ROUND('Срочное право'!F61*0.18,-2)</f>
        <v>1700</v>
      </c>
      <c r="G61" s="39">
        <f>ROUND('Срочное право'!G61*0.18,-2)</f>
        <v>2000</v>
      </c>
    </row>
    <row r="62" spans="1:7" s="21" customFormat="1" ht="18.75" x14ac:dyDescent="0.25">
      <c r="A62" s="20">
        <v>95</v>
      </c>
      <c r="B62" s="10" t="s">
        <v>37</v>
      </c>
      <c r="C62" s="1"/>
      <c r="D62" s="39">
        <f>ROUND('Срочное право'!D62*0.18,-2)</f>
        <v>700</v>
      </c>
      <c r="E62" s="39">
        <f>ROUND('Срочное право'!E62*0.18,-2)</f>
        <v>800</v>
      </c>
      <c r="F62" s="39">
        <f>ROUND('Срочное право'!F62*0.18,-2)</f>
        <v>900</v>
      </c>
      <c r="G62" s="39">
        <f>ROUND('Срочное право'!G62*0.18,-2)</f>
        <v>1100</v>
      </c>
    </row>
    <row r="63" spans="1:7" s="21" customFormat="1" ht="37.5" x14ac:dyDescent="0.25">
      <c r="A63" s="20">
        <v>97</v>
      </c>
      <c r="B63" s="10" t="s">
        <v>38</v>
      </c>
      <c r="C63" s="1"/>
      <c r="D63" s="39">
        <f>ROUND('Срочное право'!D63*0.18,-2)</f>
        <v>600</v>
      </c>
      <c r="E63" s="39">
        <f>ROUND('Срочное право'!E63*0.18,-2)</f>
        <v>800</v>
      </c>
      <c r="F63" s="39">
        <f>ROUND('Срочное право'!F63*0.18,-2)</f>
        <v>900</v>
      </c>
      <c r="G63" s="39">
        <f>ROUND('Срочное право'!G63*0.18,-2)</f>
        <v>1000</v>
      </c>
    </row>
    <row r="64" spans="1:7" s="21" customFormat="1" ht="18.75" x14ac:dyDescent="0.25">
      <c r="A64" s="20">
        <v>200</v>
      </c>
      <c r="B64" s="10" t="s">
        <v>45</v>
      </c>
      <c r="C64" s="1"/>
      <c r="D64" s="39">
        <f>ROUND('Срочное право'!D64*0.18,-2)</f>
        <v>1000</v>
      </c>
      <c r="E64" s="39">
        <f>ROUND('Срочное право'!E64*0.18,-2)</f>
        <v>1200</v>
      </c>
      <c r="F64" s="39">
        <f>ROUND('Срочное право'!F64*0.18,-2)</f>
        <v>1500</v>
      </c>
      <c r="G64" s="39">
        <f>ROUND('Срочное право'!G64*0.18,-2)</f>
        <v>1700</v>
      </c>
    </row>
    <row r="65" spans="1:7" s="21" customFormat="1" ht="37.5" x14ac:dyDescent="0.25">
      <c r="A65" s="20">
        <v>202</v>
      </c>
      <c r="B65" s="10" t="s">
        <v>47</v>
      </c>
      <c r="C65" s="1"/>
      <c r="D65" s="39">
        <f>ROUND('Срочное право'!D65*0.18,-2)</f>
        <v>900</v>
      </c>
      <c r="E65" s="39">
        <f>ROUND('Срочное право'!E65*0.18,-2)</f>
        <v>1100</v>
      </c>
      <c r="F65" s="39">
        <f>ROUND('Срочное право'!F65*0.18,-2)</f>
        <v>1300</v>
      </c>
      <c r="G65" s="39">
        <f>ROUND('Срочное право'!G65*0.18,-2)</f>
        <v>1500</v>
      </c>
    </row>
    <row r="66" spans="1:7" s="21" customFormat="1" ht="37.5" x14ac:dyDescent="0.25">
      <c r="A66" s="20">
        <v>203</v>
      </c>
      <c r="B66" s="10" t="s">
        <v>48</v>
      </c>
      <c r="C66" s="1"/>
      <c r="D66" s="39">
        <f>ROUND('Срочное право'!D66*0.18,-2)</f>
        <v>900</v>
      </c>
      <c r="E66" s="39">
        <f>ROUND('Срочное право'!E66*0.18,-2)</f>
        <v>1100</v>
      </c>
      <c r="F66" s="39">
        <f>ROUND('Срочное право'!F66*0.18,-2)</f>
        <v>1200</v>
      </c>
      <c r="G66" s="39">
        <f>ROUND('Срочное право'!G66*0.18,-2)</f>
        <v>1400</v>
      </c>
    </row>
    <row r="67" spans="1:7" s="21" customFormat="1" ht="37.5" x14ac:dyDescent="0.25">
      <c r="A67" s="20">
        <v>204</v>
      </c>
      <c r="B67" s="10" t="s">
        <v>49</v>
      </c>
      <c r="C67" s="1"/>
      <c r="D67" s="39">
        <f>ROUND('Срочное право'!D67*0.18,-2)</f>
        <v>900</v>
      </c>
      <c r="E67" s="39">
        <f>ROUND('Срочное право'!E67*0.18,-2)</f>
        <v>1100</v>
      </c>
      <c r="F67" s="39">
        <f>ROUND('Срочное право'!F67*0.18,-2)</f>
        <v>1200</v>
      </c>
      <c r="G67" s="39">
        <f>ROUND('Срочное право'!G67*0.18,-2)</f>
        <v>1400</v>
      </c>
    </row>
    <row r="68" spans="1:7" s="38" customFormat="1" ht="56.25" x14ac:dyDescent="0.25">
      <c r="A68" s="51">
        <v>205</v>
      </c>
      <c r="B68" s="37" t="s">
        <v>50</v>
      </c>
      <c r="C68" s="39"/>
      <c r="D68" s="39">
        <f>ROUND('Срочное право'!D68*0.18,-2)</f>
        <v>900</v>
      </c>
      <c r="E68" s="39">
        <f>ROUND('Срочное право'!E68*0.18,-2)</f>
        <v>1100</v>
      </c>
      <c r="F68" s="39">
        <f>ROUND('Срочное право'!F68*0.18,-2)</f>
        <v>1200</v>
      </c>
      <c r="G68" s="39">
        <f>ROUND('Срочное право'!G68*0.18,-2)</f>
        <v>1400</v>
      </c>
    </row>
    <row r="69" spans="1:7" s="38" customFormat="1" ht="38.25" thickBot="1" x14ac:dyDescent="0.3">
      <c r="A69" s="51">
        <v>206</v>
      </c>
      <c r="B69" s="48" t="s">
        <v>89</v>
      </c>
      <c r="C69" s="39"/>
      <c r="D69" s="39">
        <f>ROUND('Срочное право'!D69*0.18,-2)</f>
        <v>900</v>
      </c>
      <c r="E69" s="39">
        <f>ROUND('Срочное право'!E69*0.18,-2)</f>
        <v>1100</v>
      </c>
      <c r="F69" s="39">
        <f>ROUND('Срочное право'!F69*0.18,-2)</f>
        <v>1200</v>
      </c>
      <c r="G69" s="39">
        <f>ROUND('Срочное право'!G69*0.18,-2)</f>
        <v>1400</v>
      </c>
    </row>
    <row r="70" spans="1:7" s="21" customFormat="1" ht="37.5" x14ac:dyDescent="0.25">
      <c r="A70" s="20">
        <v>500</v>
      </c>
      <c r="B70" s="10" t="s">
        <v>51</v>
      </c>
      <c r="C70" s="1"/>
      <c r="D70" s="39">
        <f>ROUND('Срочное право'!D70*0.18,-2)</f>
        <v>900</v>
      </c>
      <c r="E70" s="39">
        <f>ROUND('Срочное право'!E70*0.18,-2)</f>
        <v>1100</v>
      </c>
      <c r="F70" s="39">
        <f>ROUND('Срочное право'!F70*0.18,-2)</f>
        <v>1200</v>
      </c>
      <c r="G70" s="39">
        <f>ROUND('Срочное право'!G70*0.18,-2)</f>
        <v>1400</v>
      </c>
    </row>
    <row r="71" spans="1:7" s="21" customFormat="1" ht="18.75" x14ac:dyDescent="0.25">
      <c r="A71" s="20">
        <v>702</v>
      </c>
      <c r="B71" s="10" t="s">
        <v>54</v>
      </c>
      <c r="C71" s="1"/>
      <c r="D71" s="39">
        <f>ROUND('Срочное право'!D71*0.18,-2)</f>
        <v>4600</v>
      </c>
      <c r="E71" s="39">
        <f>ROUND('Срочное право'!E71*0.18,-2)</f>
        <v>5500</v>
      </c>
      <c r="F71" s="39">
        <f>ROUND('Срочное право'!F71*0.18,-2)</f>
        <v>6400</v>
      </c>
      <c r="G71" s="39">
        <f>ROUND('Срочное право'!G71*0.18,-2)</f>
        <v>7400</v>
      </c>
    </row>
    <row r="72" spans="1:7" s="21" customFormat="1" ht="18.75" x14ac:dyDescent="0.25">
      <c r="A72" s="20">
        <v>901</v>
      </c>
      <c r="B72" s="10" t="s">
        <v>55</v>
      </c>
      <c r="C72" s="1"/>
      <c r="D72" s="39">
        <f>ROUND('Срочное право'!D72*0.18,-2)</f>
        <v>300</v>
      </c>
      <c r="E72" s="39">
        <f>ROUND('Срочное право'!E72*0.18,-2)</f>
        <v>300</v>
      </c>
      <c r="F72" s="39">
        <f>ROUND('Срочное право'!F72*0.18,-2)</f>
        <v>400</v>
      </c>
      <c r="G72" s="39">
        <f>ROUND('Срочное право'!G72*0.18,-2)</f>
        <v>400</v>
      </c>
    </row>
    <row r="73" spans="1:7" s="21" customFormat="1" ht="18.75" x14ac:dyDescent="0.25">
      <c r="A73" s="20">
        <v>902</v>
      </c>
      <c r="B73" s="10" t="s">
        <v>56</v>
      </c>
      <c r="C73" s="1"/>
      <c r="D73" s="39">
        <f>ROUND('Срочное право'!D73*0.18,-2)</f>
        <v>500</v>
      </c>
      <c r="E73" s="39">
        <f>ROUND('Срочное право'!E73*0.18,-2)</f>
        <v>500</v>
      </c>
      <c r="F73" s="39">
        <f>ROUND('Срочное право'!F73*0.18,-2)</f>
        <v>600</v>
      </c>
      <c r="G73" s="39">
        <f>ROUND('Срочное право'!G73*0.18,-2)</f>
        <v>700</v>
      </c>
    </row>
    <row r="74" spans="1:7" s="21" customFormat="1" ht="37.5" x14ac:dyDescent="0.25">
      <c r="A74" s="20">
        <v>903</v>
      </c>
      <c r="B74" s="10" t="s">
        <v>79</v>
      </c>
      <c r="C74" s="1"/>
      <c r="D74" s="39">
        <f>ROUND('Срочное право'!D74*0.18,-2)</f>
        <v>500</v>
      </c>
      <c r="E74" s="39">
        <f>ROUND('Срочное право'!E74*0.18,-2)</f>
        <v>600</v>
      </c>
      <c r="F74" s="39">
        <f>ROUND('Срочное право'!F74*0.18,-2)</f>
        <v>700</v>
      </c>
      <c r="G74" s="39">
        <f>ROUND('Срочное право'!G74*0.18,-2)</f>
        <v>800</v>
      </c>
    </row>
    <row r="75" spans="1:7" ht="18" x14ac:dyDescent="0.25">
      <c r="A75" s="2"/>
      <c r="B75" s="3"/>
      <c r="C75" s="3"/>
      <c r="D75" s="3"/>
      <c r="E75" s="3"/>
      <c r="F75" s="4"/>
      <c r="G75" s="3"/>
    </row>
    <row r="77" spans="1:7" ht="18.75" x14ac:dyDescent="0.25">
      <c r="A77" s="11"/>
      <c r="B77" s="16" t="s">
        <v>87</v>
      </c>
      <c r="C77" s="17"/>
      <c r="D77" s="17"/>
      <c r="E77" s="17"/>
      <c r="F77" s="17"/>
      <c r="G77" s="17"/>
    </row>
    <row r="78" spans="1:7" ht="18.75" x14ac:dyDescent="0.25">
      <c r="A78" s="11"/>
      <c r="B78" s="18" t="s">
        <v>59</v>
      </c>
      <c r="C78" s="19"/>
      <c r="D78" s="19"/>
      <c r="E78" s="19"/>
      <c r="F78" s="19"/>
      <c r="G78" s="19"/>
    </row>
    <row r="79" spans="1:7" ht="18.75" x14ac:dyDescent="0.3">
      <c r="B79" s="15" t="s">
        <v>60</v>
      </c>
      <c r="C79" s="15"/>
      <c r="D79" s="15"/>
      <c r="E79" s="15"/>
      <c r="F79" s="15"/>
      <c r="G79" s="15"/>
    </row>
  </sheetData>
  <mergeCells count="5">
    <mergeCell ref="A1:G1"/>
    <mergeCell ref="A2:G2"/>
    <mergeCell ref="A3:G3"/>
    <mergeCell ref="H13:H14"/>
    <mergeCell ref="H17:H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Normal="100" workbookViewId="0">
      <selection activeCell="B7" sqref="B7"/>
    </sheetView>
  </sheetViews>
  <sheetFormatPr defaultColWidth="8.85546875" defaultRowHeight="15" x14ac:dyDescent="0.25"/>
  <cols>
    <col min="1" max="1" width="49.7109375" customWidth="1"/>
    <col min="2" max="2" width="101" style="21" customWidth="1"/>
  </cols>
  <sheetData>
    <row r="1" spans="1:2" s="21" customFormat="1" ht="18.75" x14ac:dyDescent="0.25">
      <c r="A1" s="25" t="s">
        <v>82</v>
      </c>
      <c r="B1" s="25" t="s">
        <v>83</v>
      </c>
    </row>
    <row r="2" spans="1:2" ht="112.5" x14ac:dyDescent="0.25">
      <c r="A2" s="10" t="s">
        <v>71</v>
      </c>
      <c r="B2" s="10" t="s">
        <v>84</v>
      </c>
    </row>
    <row r="3" spans="1:2" ht="56.25" x14ac:dyDescent="0.25">
      <c r="A3" s="10" t="s">
        <v>72</v>
      </c>
      <c r="B3" s="10" t="s">
        <v>85</v>
      </c>
    </row>
    <row r="4" spans="1:2" ht="37.5" x14ac:dyDescent="0.25">
      <c r="A4" s="10" t="s">
        <v>73</v>
      </c>
      <c r="B4" s="10" t="s">
        <v>86</v>
      </c>
    </row>
    <row r="5" spans="1:2" ht="73.5" customHeight="1" x14ac:dyDescent="0.25">
      <c r="A5" s="10" t="s">
        <v>74</v>
      </c>
      <c r="B5" s="35" t="s">
        <v>94</v>
      </c>
    </row>
    <row r="6" spans="1:2" ht="56.25" x14ac:dyDescent="0.25">
      <c r="A6" s="10" t="s">
        <v>75</v>
      </c>
      <c r="B6" s="3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Срочное право</vt:lpstr>
      <vt:lpstr>Веб-интерфейс на срочное право</vt:lpstr>
      <vt:lpstr>Состав новых разделов</vt:lpstr>
      <vt:lpstr>'Срочное право'!Область_печати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isoloveva</dc:creator>
  <cp:lastModifiedBy>Юрий Зимин</cp:lastModifiedBy>
  <cp:lastPrinted>2021-02-05T04:41:07Z</cp:lastPrinted>
  <dcterms:created xsi:type="dcterms:W3CDTF">2019-10-30T12:29:53Z</dcterms:created>
  <dcterms:modified xsi:type="dcterms:W3CDTF">2021-02-09T03:09:09Z</dcterms:modified>
</cp:coreProperties>
</file>